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9416" windowHeight="13056" activeTab="4"/>
  </bookViews>
  <sheets>
    <sheet name="5-6 класс" sheetId="13" r:id="rId1"/>
    <sheet name="7-8 класс" sheetId="17" r:id="rId2"/>
    <sheet name="9 класс" sheetId="9" r:id="rId3"/>
    <sheet name="10 класс" sheetId="15" r:id="rId4"/>
    <sheet name="11 класс" sheetId="18" r:id="rId5"/>
  </sheets>
  <definedNames>
    <definedName name="_xlnm._FilterDatabase" localSheetId="3" hidden="1">'10 класс'!$A$10:$AB$19</definedName>
    <definedName name="_xlnm._FilterDatabase" localSheetId="4" hidden="1">'11 класс'!$A$10:$AB$19</definedName>
    <definedName name="_xlnm._FilterDatabase" localSheetId="0" hidden="1">'5-6 класс'!$A$10:$AE$19</definedName>
    <definedName name="_xlnm._FilterDatabase" localSheetId="1" hidden="1">'7-8 класс'!$A$10:$AB$19</definedName>
    <definedName name="_xlnm._FilterDatabase" localSheetId="2" hidden="1">'9 класс'!$A$10:$AC$19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8" l="1"/>
  <c r="Z13" i="18"/>
  <c r="Z14" i="18"/>
  <c r="Z15" i="18"/>
  <c r="Z16" i="18"/>
  <c r="Z17" i="18"/>
  <c r="Z18" i="18"/>
  <c r="Z19" i="18"/>
  <c r="AA12" i="9"/>
  <c r="AA13" i="9"/>
  <c r="AA14" i="9"/>
  <c r="AA15" i="9"/>
  <c r="AA16" i="9"/>
  <c r="AA17" i="9"/>
  <c r="AA18" i="9"/>
  <c r="AA19" i="9"/>
  <c r="AA11" i="9"/>
  <c r="AC12" i="13"/>
  <c r="AC13" i="13"/>
  <c r="AC14" i="13"/>
  <c r="AC15" i="13"/>
  <c r="AC16" i="13"/>
  <c r="AC17" i="13"/>
  <c r="AC18" i="13"/>
  <c r="AC19" i="13"/>
  <c r="AC11" i="13"/>
  <c r="AA15" i="18" l="1"/>
  <c r="AA17" i="18"/>
  <c r="AA11" i="18"/>
  <c r="AA19" i="18"/>
  <c r="AA18" i="18"/>
  <c r="AA16" i="18"/>
  <c r="AA14" i="18"/>
  <c r="AA13" i="18"/>
  <c r="AA12" i="18"/>
  <c r="Z11" i="18"/>
  <c r="AA12" i="15"/>
  <c r="AA13" i="15"/>
  <c r="AA14" i="15"/>
  <c r="AA15" i="15"/>
  <c r="AA16" i="15"/>
  <c r="AA17" i="15"/>
  <c r="AA18" i="15"/>
  <c r="AA19" i="15"/>
  <c r="Z12" i="15"/>
  <c r="Z13" i="15"/>
  <c r="Z14" i="15"/>
  <c r="Z15" i="15"/>
  <c r="Z16" i="15"/>
  <c r="Z17" i="15"/>
  <c r="Z18" i="15"/>
  <c r="Z19" i="15"/>
  <c r="Z11" i="15"/>
  <c r="AA11" i="15" s="1"/>
  <c r="AB12" i="9"/>
  <c r="AB13" i="9"/>
  <c r="AB14" i="9"/>
  <c r="AB15" i="9"/>
  <c r="AB16" i="9"/>
  <c r="AB17" i="9"/>
  <c r="AB18" i="9"/>
  <c r="AB19" i="9"/>
  <c r="Z12" i="17"/>
  <c r="AA12" i="17" s="1"/>
  <c r="Z13" i="17"/>
  <c r="AA13" i="17" s="1"/>
  <c r="Z14" i="17"/>
  <c r="AA14" i="17" s="1"/>
  <c r="Z15" i="17"/>
  <c r="Z16" i="17"/>
  <c r="AA16" i="17" s="1"/>
  <c r="Z17" i="17"/>
  <c r="Z18" i="17"/>
  <c r="AA18" i="17" s="1"/>
  <c r="Z19" i="17"/>
  <c r="Z11" i="17"/>
  <c r="AA15" i="17"/>
  <c r="AA17" i="17"/>
  <c r="AA19" i="17"/>
  <c r="AD12" i="13"/>
  <c r="AD13" i="13"/>
  <c r="AD14" i="13"/>
  <c r="AD15" i="13"/>
  <c r="AD16" i="13"/>
  <c r="AD17" i="13"/>
  <c r="AD18" i="13"/>
  <c r="AD19" i="13"/>
  <c r="AB11" i="9"/>
  <c r="AA11" i="17" l="1"/>
  <c r="AD11" i="13"/>
</calcChain>
</file>

<file path=xl/sharedStrings.xml><?xml version="1.0" encoding="utf-8"?>
<sst xmlns="http://schemas.openxmlformats.org/spreadsheetml/2006/main" count="468" uniqueCount="122">
  <si>
    <t>Имя</t>
  </si>
  <si>
    <t>Отчество</t>
  </si>
  <si>
    <t>Пол</t>
  </si>
  <si>
    <t>Дата рождения</t>
  </si>
  <si>
    <t>ОВЗ</t>
  </si>
  <si>
    <t>Наличие гражданства РФ</t>
  </si>
  <si>
    <t>Уровень (класс) обучения</t>
  </si>
  <si>
    <t>Учитель-наставник (ФИО полностью)</t>
  </si>
  <si>
    <t>Причина отсутствия участника</t>
  </si>
  <si>
    <t>Наименование общеобразовательного заведения (сокращенное)</t>
  </si>
  <si>
    <t>Фамилия</t>
  </si>
  <si>
    <t>№ п/п</t>
  </si>
  <si>
    <t>Код/шифр</t>
  </si>
  <si>
    <t>Сумма баллов</t>
  </si>
  <si>
    <t>% выполнения</t>
  </si>
  <si>
    <t>Результат</t>
  </si>
  <si>
    <t>Анастасия</t>
  </si>
  <si>
    <t>Михайловна</t>
  </si>
  <si>
    <t>Дарья</t>
  </si>
  <si>
    <t>Сергеевна</t>
  </si>
  <si>
    <t>Варвара</t>
  </si>
  <si>
    <t>Романовна</t>
  </si>
  <si>
    <t>Васильевна</t>
  </si>
  <si>
    <t>Александровна</t>
  </si>
  <si>
    <t>Члены жюри:</t>
  </si>
  <si>
    <t>Данилова</t>
  </si>
  <si>
    <t>Мария</t>
  </si>
  <si>
    <t>Тырышкина</t>
  </si>
  <si>
    <t>Николаевна</t>
  </si>
  <si>
    <t>Усова</t>
  </si>
  <si>
    <t>Иванова</t>
  </si>
  <si>
    <t>Софья</t>
  </si>
  <si>
    <t>Волынкина</t>
  </si>
  <si>
    <t>Валерьевна</t>
  </si>
  <si>
    <t>Леонора</t>
  </si>
  <si>
    <t>Анатолий</t>
  </si>
  <si>
    <t>Алексеевич</t>
  </si>
  <si>
    <t>Курдюков</t>
  </si>
  <si>
    <t>МБОУ "Лицей №174"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</si>
  <si>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</si>
  <si>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</si>
  <si>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</si>
  <si>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</si>
  <si>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</si>
  <si>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</si>
  <si>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</si>
  <si>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 xml:space="preserve">Гришина </t>
  </si>
  <si>
    <t xml:space="preserve">Самкова </t>
  </si>
  <si>
    <t xml:space="preserve">Цивилева </t>
  </si>
  <si>
    <t>Алина</t>
  </si>
  <si>
    <t>МБОУ "Гимназия № 164"</t>
  </si>
  <si>
    <t>макс</t>
  </si>
  <si>
    <t>участник</t>
  </si>
  <si>
    <t>призер</t>
  </si>
  <si>
    <t xml:space="preserve">Место проведения - </t>
  </si>
  <si>
    <t>Дата проведения: 18.09.2024</t>
  </si>
  <si>
    <t xml:space="preserve">Председатель жюри: </t>
  </si>
  <si>
    <t>Максимальная сумма баллов:</t>
  </si>
  <si>
    <t>Задание 1.1</t>
  </si>
  <si>
    <t>Задание 1.2</t>
  </si>
  <si>
    <t>Задание 5.1</t>
  </si>
  <si>
    <t>Задание 5.2</t>
  </si>
  <si>
    <t>Задание 5.3</t>
  </si>
  <si>
    <t>Задание 6.1</t>
  </si>
  <si>
    <t>Задание 6.2</t>
  </si>
  <si>
    <t>Диктант</t>
  </si>
  <si>
    <t>Ранжирование:</t>
  </si>
  <si>
    <t>победитель - набравший наибольшее количество баллов</t>
  </si>
  <si>
    <t>&gt; 50%</t>
  </si>
  <si>
    <t>&lt; 50%</t>
  </si>
  <si>
    <t>Задание 8</t>
  </si>
  <si>
    <t>Протокол проведения школьного этапа ВсОШ по предмету мировая художественная культура в 2024-2025 учебном году</t>
  </si>
  <si>
    <t>5-6МХК6-1</t>
  </si>
  <si>
    <t>5-6МХК5-1</t>
  </si>
  <si>
    <t>5-6МХК6-2</t>
  </si>
  <si>
    <t>5-6МХК6-3</t>
  </si>
  <si>
    <t>5-6МХК2</t>
  </si>
  <si>
    <t>5-6МХК3</t>
  </si>
  <si>
    <t>Попловец</t>
  </si>
  <si>
    <t>Илья</t>
  </si>
  <si>
    <t>Евгеньевич</t>
  </si>
  <si>
    <t>Огрызкова</t>
  </si>
  <si>
    <t>Полина</t>
  </si>
  <si>
    <t>Белясова</t>
  </si>
  <si>
    <t>Милана</t>
  </si>
  <si>
    <t>Артемовна</t>
  </si>
  <si>
    <t>Богданова</t>
  </si>
  <si>
    <t>Елизавета</t>
  </si>
  <si>
    <t>Симчук</t>
  </si>
  <si>
    <t>Победитель</t>
  </si>
  <si>
    <t>Призер</t>
  </si>
  <si>
    <t>Гущина Ольга Владимировна</t>
  </si>
  <si>
    <t>Члены жюри: Королева Ирина Анатольевна</t>
  </si>
  <si>
    <t>7-8МХК8-2</t>
  </si>
  <si>
    <t>7-8МХК8-1</t>
  </si>
  <si>
    <t>7-8МХК7-1</t>
  </si>
  <si>
    <t>7-8МХК7-4</t>
  </si>
  <si>
    <t>7-8МХК7-3</t>
  </si>
  <si>
    <t>7-8МХК7-2</t>
  </si>
  <si>
    <t>Иянова</t>
  </si>
  <si>
    <t>Вадимовна</t>
  </si>
  <si>
    <t>Ковалева</t>
  </si>
  <si>
    <t>Ксения</t>
  </si>
  <si>
    <t>Дмитриевна</t>
  </si>
  <si>
    <t>Кузьменко</t>
  </si>
  <si>
    <t>Гринёва</t>
  </si>
  <si>
    <t>Анна</t>
  </si>
  <si>
    <t>Дмитиевна</t>
  </si>
  <si>
    <t>Павлова</t>
  </si>
  <si>
    <t>Королева Ирина Анатольевна</t>
  </si>
  <si>
    <t>9МХК1</t>
  </si>
  <si>
    <t>9МХК2</t>
  </si>
  <si>
    <t>9МХК3</t>
  </si>
  <si>
    <t>Косолапова</t>
  </si>
  <si>
    <t>Толстикова</t>
  </si>
  <si>
    <t>Ульяна</t>
  </si>
  <si>
    <t>Денисовна</t>
  </si>
  <si>
    <t>Скорытченко</t>
  </si>
  <si>
    <t>Степановна</t>
  </si>
  <si>
    <t>10МХК1</t>
  </si>
  <si>
    <t>Русинова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</si>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</sst>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/>
    <xf numFmtId="0" fontId="5" fillId="0" borderId="1" xfId="0" applyFont="1" applyBorder="1"/>
    <xf numFmtId="49" fontId="2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9"/>
  <sheetViews>
    <sheetView workbookViewId="0">
      <selection activeCell="A6" sqref="A6:O6"/>
    </sheetView>
  </sheetViews>
  <sheetFormatPr defaultColWidth="9.109375" defaultRowHeight="15.6" x14ac:dyDescent="0.3"/>
  <cols>
    <col min="1" max="1" width="6.6640625" style="11" customWidth="1"/>
    <col min="2" max="4" width="13.109375" style="11" customWidth="1"/>
    <col min="5" max="5" width="13.5546875" style="28" customWidth="1"/>
    <col min="6" max="6" width="16" style="28" hidden="1" customWidth="1"/>
    <col min="7" max="7" width="17.88671875" style="28" hidden="1" customWidth="1"/>
    <col min="8" max="8" width="18.44140625" style="28" hidden="1" customWidth="1"/>
    <col min="9" max="9" width="16.88671875" style="28" hidden="1" customWidth="1"/>
    <col min="10" max="10" width="16.5546875" style="28" hidden="1" customWidth="1"/>
    <col min="11" max="12" width="9.33203125" style="28" hidden="1" customWidth="1"/>
    <col min="13" max="13" width="27.33203125" style="28" hidden="1" customWidth="1"/>
    <col min="14" max="14" width="9.33203125" style="28" hidden="1" customWidth="1"/>
    <col min="15" max="15" width="20.5546875" style="28" hidden="1" customWidth="1"/>
    <col min="16" max="16" width="22.5546875" style="28" hidden="1" customWidth="1"/>
    <col min="17" max="17" width="9.33203125" style="28" hidden="1" customWidth="1"/>
    <col min="18" max="18" width="11" style="28" customWidth="1"/>
    <col min="19" max="22" width="11.44140625" style="28" customWidth="1"/>
    <col min="23" max="23" width="10.88671875" style="28" customWidth="1"/>
    <col min="24" max="27" width="10.88671875" style="30" customWidth="1"/>
    <col min="28" max="28" width="11.44140625" style="28" customWidth="1"/>
    <col min="29" max="30" width="9.109375" style="28" customWidth="1"/>
    <col min="31" max="31" width="15.44140625" style="28" customWidth="1"/>
    <col min="32" max="16384" width="9.109375" style="28"/>
  </cols>
  <sheetData>
    <row r="2" spans="1:31" s="26" customFormat="1" x14ac:dyDescent="0.3">
      <c r="A2" s="22" t="s">
        <v>71</v>
      </c>
      <c r="B2" s="22"/>
      <c r="C2" s="22"/>
      <c r="D2" s="22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X2" s="31"/>
      <c r="Y2" s="31"/>
      <c r="Z2" s="31"/>
      <c r="AA2" s="31"/>
    </row>
    <row r="3" spans="1:31" s="26" customFormat="1" x14ac:dyDescent="0.3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X3" s="31"/>
      <c r="Y3" s="31"/>
      <c r="Z3" s="31"/>
      <c r="AA3" s="31"/>
      <c r="AD3" s="24"/>
    </row>
    <row r="4" spans="1:31" s="26" customFormat="1" x14ac:dyDescent="0.3">
      <c r="A4" s="23" t="s">
        <v>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W4" s="41" t="s">
        <v>57</v>
      </c>
      <c r="X4" s="41"/>
      <c r="Y4" s="41"/>
      <c r="Z4" s="41"/>
      <c r="AA4" s="41"/>
      <c r="AB4" s="41"/>
      <c r="AC4" s="41"/>
      <c r="AD4" s="29">
        <v>100</v>
      </c>
    </row>
    <row r="5" spans="1:31" s="26" customFormat="1" x14ac:dyDescent="0.3">
      <c r="A5" s="23" t="s">
        <v>56</v>
      </c>
      <c r="B5" s="23"/>
      <c r="C5" s="23"/>
      <c r="D5" s="23" t="s">
        <v>91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8"/>
      <c r="W5" s="32" t="s">
        <v>66</v>
      </c>
      <c r="X5" s="32"/>
      <c r="Y5" s="41" t="s">
        <v>67</v>
      </c>
      <c r="Z5" s="41"/>
      <c r="AA5" s="41"/>
      <c r="AB5" s="41"/>
      <c r="AC5" s="41"/>
      <c r="AD5" s="41"/>
    </row>
    <row r="6" spans="1:31" s="26" customFormat="1" x14ac:dyDescent="0.3">
      <c r="A6" s="41" t="s">
        <v>92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W6" s="32"/>
      <c r="X6" s="32"/>
      <c r="Y6" s="32" t="s">
        <v>53</v>
      </c>
      <c r="Z6" s="32" t="s">
        <v>68</v>
      </c>
      <c r="AA6" s="32"/>
      <c r="AB6" s="32"/>
      <c r="AC6" s="32"/>
      <c r="AD6" s="34"/>
    </row>
    <row r="7" spans="1:31" s="26" customForma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W7" s="32"/>
      <c r="X7" s="32"/>
      <c r="Y7" s="32" t="s">
        <v>52</v>
      </c>
      <c r="Z7" s="32" t="s">
        <v>69</v>
      </c>
      <c r="AA7" s="32"/>
      <c r="AB7" s="32"/>
      <c r="AC7" s="32"/>
      <c r="AD7" s="34"/>
    </row>
    <row r="8" spans="1:31" s="2" customFormat="1" x14ac:dyDescent="0.3">
      <c r="AD8" s="25"/>
    </row>
    <row r="9" spans="1:31" s="2" customFormat="1" x14ac:dyDescent="0.3">
      <c r="F9" s="2" t="s">
        <v>51</v>
      </c>
      <c r="G9" s="2">
        <v>100</v>
      </c>
      <c r="AD9" s="25"/>
    </row>
    <row r="10" spans="1:31" s="9" customFormat="1" ht="93.6" x14ac:dyDescent="0.3">
      <c r="A10" s="4" t="s">
        <v>11</v>
      </c>
      <c r="B10" s="8" t="s">
        <v>12</v>
      </c>
      <c r="C10" s="8" t="s">
        <v>10</v>
      </c>
      <c r="D10" s="4" t="s">
        <v>0</v>
      </c>
      <c r="E10" s="4" t="s">
        <v>1</v>
      </c>
      <c r="F10" s="8" t="s">
        <v>10</v>
      </c>
      <c r="G10" s="8" t="s">
        <v>0</v>
      </c>
      <c r="H10" s="8" t="s">
        <v>1</v>
      </c>
      <c r="I10" s="8" t="s">
        <v>2</v>
      </c>
      <c r="J10" s="8" t="s">
        <v>3</v>
      </c>
      <c r="K10" s="8" t="s">
        <v>4</v>
      </c>
      <c r="L10" s="8" t="s">
        <v>5</v>
      </c>
      <c r="M10" s="8" t="s">
        <v>9</v>
      </c>
      <c r="N10" s="8" t="s">
        <v>6</v>
      </c>
      <c r="O10" s="8" t="s">
        <v>7</v>
      </c>
      <c r="P10" s="8" t="s">
        <v>7</v>
      </c>
      <c r="Q10" s="8" t="s">
        <v>8</v>
      </c>
      <c r="R10" s="4" t="s">
        <v>58</v>
      </c>
      <c r="S10" s="4" t="s">
        <v>59</v>
      </c>
      <c r="T10" s="4" t="s">
        <v>40</v>
      </c>
      <c r="U10" s="4" t="s">
        <v>41</v>
      </c>
      <c r="V10" s="4" t="s">
        <v>43</v>
      </c>
      <c r="W10" s="4" t="s">
        <v>60</v>
      </c>
      <c r="X10" s="4" t="s">
        <v>61</v>
      </c>
      <c r="Y10" s="4" t="s">
        <v>62</v>
      </c>
      <c r="Z10" s="4" t="s">
        <v>63</v>
      </c>
      <c r="AA10" s="4" t="s">
        <v>64</v>
      </c>
      <c r="AB10" s="4" t="s">
        <v>65</v>
      </c>
      <c r="AC10" s="8" t="s">
        <v>13</v>
      </c>
      <c r="AD10" s="8" t="s">
        <v>14</v>
      </c>
      <c r="AE10" s="8" t="s">
        <v>15</v>
      </c>
    </row>
    <row r="11" spans="1:31" s="14" customFormat="1" x14ac:dyDescent="0.3">
      <c r="A11" s="12">
        <v>1</v>
      </c>
      <c r="B11" s="12" t="s">
        <v>72</v>
      </c>
      <c r="C11" s="17" t="s">
        <v>78</v>
      </c>
      <c r="D11" s="12" t="s">
        <v>79</v>
      </c>
      <c r="E11" s="17" t="s">
        <v>80</v>
      </c>
      <c r="F11" s="16" t="s">
        <v>37</v>
      </c>
      <c r="G11" s="16" t="s">
        <v>35</v>
      </c>
      <c r="H11" s="16" t="s">
        <v>36</v>
      </c>
      <c r="I11" s="6"/>
      <c r="J11" s="13"/>
      <c r="K11" s="10"/>
      <c r="L11" s="10"/>
      <c r="M11" s="15" t="s">
        <v>50</v>
      </c>
      <c r="N11" s="10">
        <v>9</v>
      </c>
      <c r="O11" s="10"/>
      <c r="P11" s="10"/>
      <c r="Q11" s="10"/>
      <c r="R11" s="10">
        <v>3</v>
      </c>
      <c r="S11" s="10">
        <v>1</v>
      </c>
      <c r="T11" s="10">
        <v>13</v>
      </c>
      <c r="U11" s="10">
        <v>5</v>
      </c>
      <c r="V11" s="10">
        <v>4</v>
      </c>
      <c r="W11" s="10">
        <v>9</v>
      </c>
      <c r="X11" s="10">
        <v>2</v>
      </c>
      <c r="Y11" s="10">
        <v>12</v>
      </c>
      <c r="Z11" s="10">
        <v>8</v>
      </c>
      <c r="AA11" s="10">
        <v>2</v>
      </c>
      <c r="AB11" s="10">
        <v>17</v>
      </c>
      <c r="AC11" s="10">
        <f>R11+S11+T11+U11+V11+W11+X11+Y11+Z11+AA11+AB11</f>
        <v>76</v>
      </c>
      <c r="AD11" s="10">
        <f>AC11/100*100</f>
        <v>76</v>
      </c>
      <c r="AE11" s="1" t="s">
        <v>89</v>
      </c>
    </row>
    <row r="12" spans="1:31" s="14" customFormat="1" x14ac:dyDescent="0.3">
      <c r="A12" s="12">
        <v>2</v>
      </c>
      <c r="B12" s="12" t="s">
        <v>73</v>
      </c>
      <c r="C12" s="17" t="s">
        <v>83</v>
      </c>
      <c r="D12" s="12" t="s">
        <v>84</v>
      </c>
      <c r="E12" s="17" t="s">
        <v>85</v>
      </c>
      <c r="F12" s="16" t="s">
        <v>29</v>
      </c>
      <c r="G12" s="16" t="s">
        <v>18</v>
      </c>
      <c r="H12" s="16" t="s">
        <v>21</v>
      </c>
      <c r="I12" s="6"/>
      <c r="J12" s="7"/>
      <c r="K12" s="10"/>
      <c r="L12" s="10"/>
      <c r="M12" s="15" t="s">
        <v>38</v>
      </c>
      <c r="N12" s="6">
        <v>9</v>
      </c>
      <c r="O12" s="6"/>
      <c r="P12" s="10"/>
      <c r="Q12" s="10"/>
      <c r="R12" s="10">
        <v>0</v>
      </c>
      <c r="S12" s="10">
        <v>0</v>
      </c>
      <c r="T12" s="10">
        <v>10</v>
      </c>
      <c r="U12" s="10">
        <v>3</v>
      </c>
      <c r="V12" s="10">
        <v>7</v>
      </c>
      <c r="W12" s="10">
        <v>8</v>
      </c>
      <c r="X12" s="10">
        <v>4</v>
      </c>
      <c r="Y12" s="10">
        <v>12</v>
      </c>
      <c r="Z12" s="10">
        <v>4</v>
      </c>
      <c r="AA12" s="10">
        <v>2</v>
      </c>
      <c r="AB12" s="10">
        <v>11</v>
      </c>
      <c r="AC12" s="10">
        <f t="shared" ref="AC12:AC19" si="0">R12+S12+T12+U12+V12+W12+X12+Y12+Z12+AA12+AB12</f>
        <v>61</v>
      </c>
      <c r="AD12" s="10">
        <f t="shared" ref="AD12:AD19" si="1">AC12/100*100</f>
        <v>61</v>
      </c>
      <c r="AE12" s="1" t="s">
        <v>89</v>
      </c>
    </row>
    <row r="13" spans="1:31" s="14" customFormat="1" ht="15" customHeight="1" x14ac:dyDescent="0.3">
      <c r="A13" s="12">
        <v>3</v>
      </c>
      <c r="B13" s="12" t="s">
        <v>74</v>
      </c>
      <c r="C13" s="17" t="s">
        <v>81</v>
      </c>
      <c r="D13" s="12" t="s">
        <v>82</v>
      </c>
      <c r="E13" s="17" t="s">
        <v>23</v>
      </c>
      <c r="F13" s="16" t="s">
        <v>47</v>
      </c>
      <c r="G13" s="16" t="s">
        <v>31</v>
      </c>
      <c r="H13" s="16" t="s">
        <v>22</v>
      </c>
      <c r="I13" s="6"/>
      <c r="J13" s="10"/>
      <c r="K13" s="10"/>
      <c r="L13" s="10"/>
      <c r="M13" s="15" t="s">
        <v>38</v>
      </c>
      <c r="N13" s="10">
        <v>9</v>
      </c>
      <c r="O13" s="10"/>
      <c r="P13" s="10"/>
      <c r="Q13" s="10"/>
      <c r="R13" s="10">
        <v>0</v>
      </c>
      <c r="S13" s="10">
        <v>1</v>
      </c>
      <c r="T13" s="10">
        <v>5</v>
      </c>
      <c r="U13" s="10">
        <v>3</v>
      </c>
      <c r="V13" s="10">
        <v>4</v>
      </c>
      <c r="W13" s="10">
        <v>10</v>
      </c>
      <c r="X13" s="10">
        <v>2</v>
      </c>
      <c r="Y13" s="10">
        <v>9</v>
      </c>
      <c r="Z13" s="10">
        <v>8</v>
      </c>
      <c r="AA13" s="10">
        <v>2</v>
      </c>
      <c r="AB13" s="10">
        <v>11</v>
      </c>
      <c r="AC13" s="10">
        <f t="shared" si="0"/>
        <v>55</v>
      </c>
      <c r="AD13" s="10">
        <f t="shared" si="1"/>
        <v>55.000000000000007</v>
      </c>
      <c r="AE13" s="1" t="s">
        <v>90</v>
      </c>
    </row>
    <row r="14" spans="1:31" s="14" customFormat="1" ht="18" customHeight="1" x14ac:dyDescent="0.3">
      <c r="A14" s="12">
        <v>4</v>
      </c>
      <c r="B14" s="12" t="s">
        <v>75</v>
      </c>
      <c r="C14" s="17" t="s">
        <v>30</v>
      </c>
      <c r="D14" s="12" t="s">
        <v>26</v>
      </c>
      <c r="E14" s="17" t="s">
        <v>23</v>
      </c>
      <c r="F14" s="16" t="s">
        <v>48</v>
      </c>
      <c r="G14" s="16" t="s">
        <v>49</v>
      </c>
      <c r="H14" s="16" t="s">
        <v>23</v>
      </c>
      <c r="I14" s="6"/>
      <c r="J14" s="13"/>
      <c r="K14" s="10"/>
      <c r="L14" s="10"/>
      <c r="M14" s="15" t="s">
        <v>38</v>
      </c>
      <c r="N14" s="10">
        <v>9</v>
      </c>
      <c r="O14" s="10"/>
      <c r="P14" s="10"/>
      <c r="Q14" s="10"/>
      <c r="R14" s="10">
        <v>0</v>
      </c>
      <c r="S14" s="10">
        <v>1</v>
      </c>
      <c r="T14" s="10">
        <v>0</v>
      </c>
      <c r="U14" s="10">
        <v>5</v>
      </c>
      <c r="V14" s="10">
        <v>0</v>
      </c>
      <c r="W14" s="10">
        <v>11</v>
      </c>
      <c r="X14" s="10">
        <v>4</v>
      </c>
      <c r="Y14" s="10">
        <v>3</v>
      </c>
      <c r="Z14" s="10">
        <v>8</v>
      </c>
      <c r="AA14" s="10">
        <v>1</v>
      </c>
      <c r="AB14" s="10">
        <v>9</v>
      </c>
      <c r="AC14" s="10">
        <f t="shared" si="0"/>
        <v>42</v>
      </c>
      <c r="AD14" s="10">
        <f t="shared" si="1"/>
        <v>42</v>
      </c>
      <c r="AE14" s="1"/>
    </row>
    <row r="15" spans="1:31" s="14" customFormat="1" x14ac:dyDescent="0.3">
      <c r="A15" s="12">
        <v>5</v>
      </c>
      <c r="B15" s="12" t="s">
        <v>76</v>
      </c>
      <c r="C15" s="17" t="s">
        <v>86</v>
      </c>
      <c r="D15" s="12" t="s">
        <v>87</v>
      </c>
      <c r="E15" s="17" t="s">
        <v>19</v>
      </c>
      <c r="F15" s="16" t="s">
        <v>30</v>
      </c>
      <c r="G15" s="16" t="s">
        <v>31</v>
      </c>
      <c r="H15" s="16" t="s">
        <v>19</v>
      </c>
      <c r="I15" s="6"/>
      <c r="J15" s="7"/>
      <c r="K15" s="10"/>
      <c r="L15" s="10"/>
      <c r="M15" s="15" t="s">
        <v>38</v>
      </c>
      <c r="N15" s="6">
        <v>9</v>
      </c>
      <c r="O15" s="6"/>
      <c r="P15" s="10"/>
      <c r="Q15" s="10"/>
      <c r="R15" s="10">
        <v>0</v>
      </c>
      <c r="S15" s="10">
        <v>1</v>
      </c>
      <c r="T15" s="10">
        <v>0</v>
      </c>
      <c r="U15" s="10">
        <v>1</v>
      </c>
      <c r="V15" s="10">
        <v>2</v>
      </c>
      <c r="W15" s="10">
        <v>7</v>
      </c>
      <c r="X15" s="10">
        <v>4</v>
      </c>
      <c r="Y15" s="10">
        <v>9</v>
      </c>
      <c r="Z15" s="10">
        <v>4</v>
      </c>
      <c r="AA15" s="10">
        <v>0</v>
      </c>
      <c r="AB15" s="10">
        <v>13</v>
      </c>
      <c r="AC15" s="10">
        <f t="shared" si="0"/>
        <v>41</v>
      </c>
      <c r="AD15" s="10">
        <f t="shared" si="1"/>
        <v>41</v>
      </c>
      <c r="AE15" s="1"/>
    </row>
    <row r="16" spans="1:31" s="14" customFormat="1" x14ac:dyDescent="0.3">
      <c r="A16" s="12">
        <v>6</v>
      </c>
      <c r="B16" s="12" t="s">
        <v>77</v>
      </c>
      <c r="C16" s="17" t="s">
        <v>88</v>
      </c>
      <c r="D16" s="12" t="s">
        <v>84</v>
      </c>
      <c r="E16" s="17" t="s">
        <v>23</v>
      </c>
      <c r="F16" s="16" t="s">
        <v>46</v>
      </c>
      <c r="G16" s="16" t="s">
        <v>20</v>
      </c>
      <c r="H16" s="16" t="s">
        <v>19</v>
      </c>
      <c r="I16" s="6"/>
      <c r="J16" s="13"/>
      <c r="K16" s="10"/>
      <c r="L16" s="10"/>
      <c r="M16" s="15" t="s">
        <v>38</v>
      </c>
      <c r="N16" s="10">
        <v>9</v>
      </c>
      <c r="O16" s="10"/>
      <c r="P16" s="10"/>
      <c r="Q16" s="10"/>
      <c r="R16" s="10">
        <v>0</v>
      </c>
      <c r="S16" s="10">
        <v>1</v>
      </c>
      <c r="T16" s="10">
        <v>0</v>
      </c>
      <c r="U16" s="10">
        <v>0</v>
      </c>
      <c r="V16" s="10">
        <v>5</v>
      </c>
      <c r="W16" s="10">
        <v>6</v>
      </c>
      <c r="X16" s="10">
        <v>3</v>
      </c>
      <c r="Y16" s="10">
        <v>4</v>
      </c>
      <c r="Z16" s="10">
        <v>0</v>
      </c>
      <c r="AA16" s="10">
        <v>0</v>
      </c>
      <c r="AB16" s="10">
        <v>2</v>
      </c>
      <c r="AC16" s="10">
        <f t="shared" si="0"/>
        <v>21</v>
      </c>
      <c r="AD16" s="10">
        <f t="shared" si="1"/>
        <v>21</v>
      </c>
      <c r="AE16" s="1"/>
    </row>
    <row r="17" spans="1:31" s="14" customFormat="1" ht="15.75" customHeight="1" x14ac:dyDescent="0.3">
      <c r="A17" s="12"/>
      <c r="B17" s="12"/>
      <c r="C17" s="12"/>
      <c r="D17" s="12"/>
      <c r="E17" s="17"/>
      <c r="F17" s="16" t="s">
        <v>27</v>
      </c>
      <c r="G17" s="16" t="s">
        <v>16</v>
      </c>
      <c r="H17" s="16" t="s">
        <v>28</v>
      </c>
      <c r="I17" s="10"/>
      <c r="J17" s="13"/>
      <c r="K17" s="10"/>
      <c r="L17" s="10"/>
      <c r="M17" s="15" t="s">
        <v>38</v>
      </c>
      <c r="N17" s="10">
        <v>9</v>
      </c>
      <c r="O17" s="10"/>
      <c r="P17" s="10"/>
      <c r="Q17" s="10"/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f t="shared" si="0"/>
        <v>0</v>
      </c>
      <c r="AD17" s="10">
        <f t="shared" si="1"/>
        <v>0</v>
      </c>
      <c r="AE17" s="1"/>
    </row>
    <row r="18" spans="1:31" s="14" customFormat="1" x14ac:dyDescent="0.3">
      <c r="A18" s="12"/>
      <c r="B18" s="12"/>
      <c r="C18" s="12"/>
      <c r="D18" s="12"/>
      <c r="E18" s="17"/>
      <c r="F18" s="16" t="s">
        <v>32</v>
      </c>
      <c r="G18" s="16" t="s">
        <v>34</v>
      </c>
      <c r="H18" s="16" t="s">
        <v>33</v>
      </c>
      <c r="I18" s="6"/>
      <c r="J18" s="10"/>
      <c r="K18" s="10"/>
      <c r="L18" s="10"/>
      <c r="M18" s="15" t="s">
        <v>38</v>
      </c>
      <c r="N18" s="10">
        <v>9</v>
      </c>
      <c r="O18" s="10"/>
      <c r="P18" s="10"/>
      <c r="Q18" s="10"/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f t="shared" si="0"/>
        <v>0</v>
      </c>
      <c r="AD18" s="10">
        <f t="shared" si="1"/>
        <v>0</v>
      </c>
      <c r="AE18" s="1"/>
    </row>
    <row r="19" spans="1:31" s="14" customFormat="1" x14ac:dyDescent="0.3">
      <c r="A19" s="12"/>
      <c r="B19" s="12"/>
      <c r="C19" s="12"/>
      <c r="D19" s="12"/>
      <c r="E19" s="17"/>
      <c r="F19" s="16" t="s">
        <v>25</v>
      </c>
      <c r="G19" s="16" t="s">
        <v>26</v>
      </c>
      <c r="H19" s="16" t="s">
        <v>17</v>
      </c>
      <c r="I19" s="6"/>
      <c r="J19" s="7"/>
      <c r="K19" s="10"/>
      <c r="L19" s="10"/>
      <c r="M19" s="15" t="s">
        <v>38</v>
      </c>
      <c r="N19" s="6">
        <v>9</v>
      </c>
      <c r="O19" s="6"/>
      <c r="P19" s="10"/>
      <c r="Q19" s="10"/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f t="shared" si="0"/>
        <v>0</v>
      </c>
      <c r="AD19" s="10">
        <f t="shared" si="1"/>
        <v>0</v>
      </c>
      <c r="AE19" s="1"/>
    </row>
  </sheetData>
  <mergeCells count="4">
    <mergeCell ref="W4:AC4"/>
    <mergeCell ref="A6:O6"/>
    <mergeCell ref="A7:P7"/>
    <mergeCell ref="Y5:A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9"/>
  <sheetViews>
    <sheetView workbookViewId="0">
      <selection activeCell="P5" sqref="P5:P6"/>
    </sheetView>
  </sheetViews>
  <sheetFormatPr defaultColWidth="9.109375" defaultRowHeight="15.6" x14ac:dyDescent="0.3"/>
  <cols>
    <col min="1" max="1" width="6.6640625" style="11" customWidth="1"/>
    <col min="2" max="2" width="12.33203125" style="30" customWidth="1"/>
    <col min="3" max="3" width="16" style="30" hidden="1" customWidth="1"/>
    <col min="4" max="4" width="17.88671875" style="30" hidden="1" customWidth="1"/>
    <col min="5" max="5" width="18.44140625" style="30" hidden="1" customWidth="1"/>
    <col min="6" max="6" width="16.88671875" style="30" hidden="1" customWidth="1"/>
    <col min="7" max="7" width="16.5546875" style="30" hidden="1" customWidth="1"/>
    <col min="8" max="9" width="9.33203125" style="30" hidden="1" customWidth="1"/>
    <col min="10" max="10" width="27.33203125" style="30" hidden="1" customWidth="1"/>
    <col min="11" max="11" width="9.33203125" style="30" hidden="1" customWidth="1"/>
    <col min="12" max="12" width="20.5546875" style="30" hidden="1" customWidth="1"/>
    <col min="13" max="13" width="22.5546875" style="30" hidden="1" customWidth="1"/>
    <col min="14" max="14" width="9.33203125" style="30" hidden="1" customWidth="1"/>
    <col min="15" max="15" width="11.6640625" style="37" customWidth="1"/>
    <col min="16" max="16" width="9.33203125" style="37" customWidth="1"/>
    <col min="17" max="17" width="12" style="35" customWidth="1"/>
    <col min="18" max="18" width="11" style="30" customWidth="1"/>
    <col min="19" max="22" width="11.44140625" style="30" customWidth="1"/>
    <col min="23" max="25" width="10.88671875" style="30" customWidth="1"/>
    <col min="26" max="27" width="9.109375" style="30" customWidth="1"/>
    <col min="28" max="28" width="15.44140625" style="30" customWidth="1"/>
    <col min="29" max="16384" width="9.109375" style="30"/>
  </cols>
  <sheetData>
    <row r="2" spans="1:30" s="31" customFormat="1" x14ac:dyDescent="0.3">
      <c r="A2" s="22" t="s">
        <v>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30" s="31" customFormat="1" x14ac:dyDescent="0.3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6"/>
      <c r="AA3" s="24"/>
    </row>
    <row r="4" spans="1:30" s="31" customFormat="1" x14ac:dyDescent="0.3">
      <c r="A4" s="23" t="s">
        <v>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6"/>
      <c r="W4" s="41" t="s">
        <v>57</v>
      </c>
      <c r="X4" s="41"/>
      <c r="Y4" s="41"/>
      <c r="Z4" s="41"/>
      <c r="AA4" s="29">
        <v>170</v>
      </c>
    </row>
    <row r="5" spans="1:30" s="31" customFormat="1" x14ac:dyDescent="0.3">
      <c r="A5" s="23" t="s">
        <v>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30"/>
      <c r="O5" s="38"/>
      <c r="P5" s="23" t="s">
        <v>91</v>
      </c>
      <c r="Q5" s="36"/>
      <c r="W5" s="32" t="s">
        <v>66</v>
      </c>
      <c r="X5" s="32"/>
      <c r="Y5" s="41"/>
      <c r="Z5" s="41"/>
      <c r="AA5" s="41"/>
      <c r="AB5" s="41"/>
      <c r="AC5" s="41"/>
      <c r="AD5" s="41"/>
    </row>
    <row r="6" spans="1:30" s="31" customFormat="1" x14ac:dyDescent="0.3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O6" s="38"/>
      <c r="P6" s="39" t="s">
        <v>109</v>
      </c>
      <c r="Q6" s="36"/>
      <c r="W6" s="41" t="s">
        <v>67</v>
      </c>
      <c r="X6" s="41"/>
      <c r="Y6" s="41"/>
      <c r="Z6" s="41"/>
      <c r="AA6" s="41"/>
      <c r="AB6" s="41"/>
      <c r="AC6" s="32"/>
      <c r="AD6" s="34"/>
    </row>
    <row r="7" spans="1:30" s="31" customForma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O7" s="38"/>
      <c r="P7" s="38"/>
      <c r="Q7" s="36"/>
      <c r="W7" s="32" t="s">
        <v>53</v>
      </c>
      <c r="X7" s="32" t="s">
        <v>68</v>
      </c>
      <c r="Y7" s="33"/>
      <c r="Z7" s="33"/>
      <c r="AA7" s="32"/>
      <c r="AB7" s="32"/>
      <c r="AC7" s="32"/>
      <c r="AD7" s="34"/>
    </row>
    <row r="8" spans="1:30" s="2" customFormat="1" x14ac:dyDescent="0.3">
      <c r="W8" s="32" t="s">
        <v>52</v>
      </c>
      <c r="X8" s="32" t="s">
        <v>69</v>
      </c>
    </row>
    <row r="9" spans="1:30" s="2" customFormat="1" x14ac:dyDescent="0.3">
      <c r="C9" s="2" t="s">
        <v>51</v>
      </c>
      <c r="D9" s="2">
        <v>100</v>
      </c>
      <c r="AA9" s="25"/>
    </row>
    <row r="10" spans="1:30" s="9" customFormat="1" ht="93.6" x14ac:dyDescent="0.3">
      <c r="A10" s="4" t="s">
        <v>11</v>
      </c>
      <c r="B10" s="8" t="s">
        <v>12</v>
      </c>
      <c r="C10" s="8" t="s">
        <v>10</v>
      </c>
      <c r="D10" s="8" t="s">
        <v>0</v>
      </c>
      <c r="E10" s="8" t="s">
        <v>1</v>
      </c>
      <c r="F10" s="8" t="s">
        <v>2</v>
      </c>
      <c r="G10" s="8" t="s">
        <v>3</v>
      </c>
      <c r="H10" s="8" t="s">
        <v>4</v>
      </c>
      <c r="I10" s="8" t="s">
        <v>5</v>
      </c>
      <c r="J10" s="8" t="s">
        <v>9</v>
      </c>
      <c r="K10" s="8" t="s">
        <v>6</v>
      </c>
      <c r="L10" s="8" t="s">
        <v>7</v>
      </c>
      <c r="M10" s="8" t="s">
        <v>7</v>
      </c>
      <c r="N10" s="8" t="s">
        <v>8</v>
      </c>
      <c r="O10" s="8" t="s">
        <v>10</v>
      </c>
      <c r="P10" s="4" t="s">
        <v>0</v>
      </c>
      <c r="Q10" s="4" t="s">
        <v>1</v>
      </c>
      <c r="R10" s="4" t="s">
        <v>39</v>
      </c>
      <c r="S10" s="4" t="s">
        <v>40</v>
      </c>
      <c r="T10" s="4" t="s">
        <v>41</v>
      </c>
      <c r="U10" s="4" t="s">
        <v>42</v>
      </c>
      <c r="V10" s="4" t="s">
        <v>43</v>
      </c>
      <c r="W10" s="4" t="s">
        <v>44</v>
      </c>
      <c r="X10" s="4" t="s">
        <v>45</v>
      </c>
      <c r="Y10" s="4" t="s">
        <v>65</v>
      </c>
      <c r="Z10" s="8" t="s">
        <v>13</v>
      </c>
      <c r="AA10" s="8" t="s">
        <v>14</v>
      </c>
      <c r="AB10" s="8" t="s">
        <v>15</v>
      </c>
    </row>
    <row r="11" spans="1:30" s="14" customFormat="1" x14ac:dyDescent="0.3">
      <c r="A11" s="12">
        <v>1</v>
      </c>
      <c r="B11" s="17" t="s">
        <v>93</v>
      </c>
      <c r="C11" s="16" t="s">
        <v>37</v>
      </c>
      <c r="D11" s="16" t="s">
        <v>35</v>
      </c>
      <c r="E11" s="16" t="s">
        <v>36</v>
      </c>
      <c r="F11" s="6"/>
      <c r="G11" s="13"/>
      <c r="H11" s="10"/>
      <c r="I11" s="10"/>
      <c r="J11" s="15" t="s">
        <v>50</v>
      </c>
      <c r="K11" s="10">
        <v>9</v>
      </c>
      <c r="L11" s="10"/>
      <c r="M11" s="10"/>
      <c r="N11" s="10"/>
      <c r="O11" s="10" t="s">
        <v>30</v>
      </c>
      <c r="P11" s="10" t="s">
        <v>87</v>
      </c>
      <c r="Q11" s="10" t="s">
        <v>107</v>
      </c>
      <c r="R11" s="10">
        <v>8</v>
      </c>
      <c r="S11" s="10">
        <v>8</v>
      </c>
      <c r="T11" s="10">
        <v>23</v>
      </c>
      <c r="U11" s="10">
        <v>21</v>
      </c>
      <c r="V11" s="10">
        <v>20</v>
      </c>
      <c r="W11" s="10">
        <v>24</v>
      </c>
      <c r="X11" s="10">
        <v>41</v>
      </c>
      <c r="Y11" s="10">
        <v>20</v>
      </c>
      <c r="Z11" s="10">
        <f>R11+S11+T11+U11+V11+W11+X11+Y11</f>
        <v>165</v>
      </c>
      <c r="AA11" s="10">
        <f>Z11/170*100</f>
        <v>97.058823529411768</v>
      </c>
      <c r="AB11" s="1" t="s">
        <v>89</v>
      </c>
    </row>
    <row r="12" spans="1:30" s="14" customFormat="1" x14ac:dyDescent="0.3">
      <c r="A12" s="12">
        <v>2</v>
      </c>
      <c r="B12" s="17" t="s">
        <v>94</v>
      </c>
      <c r="C12" s="16" t="s">
        <v>29</v>
      </c>
      <c r="D12" s="16" t="s">
        <v>18</v>
      </c>
      <c r="E12" s="16" t="s">
        <v>21</v>
      </c>
      <c r="F12" s="6"/>
      <c r="G12" s="7"/>
      <c r="H12" s="10"/>
      <c r="I12" s="10"/>
      <c r="J12" s="15" t="s">
        <v>38</v>
      </c>
      <c r="K12" s="6">
        <v>9</v>
      </c>
      <c r="L12" s="6"/>
      <c r="M12" s="10"/>
      <c r="N12" s="10"/>
      <c r="O12" s="10" t="s">
        <v>108</v>
      </c>
      <c r="P12" s="10" t="s">
        <v>16</v>
      </c>
      <c r="Q12" s="10" t="s">
        <v>23</v>
      </c>
      <c r="R12" s="10">
        <v>9</v>
      </c>
      <c r="S12" s="10">
        <v>8</v>
      </c>
      <c r="T12" s="10">
        <v>9</v>
      </c>
      <c r="U12" s="10">
        <v>16</v>
      </c>
      <c r="V12" s="10">
        <v>20</v>
      </c>
      <c r="W12" s="10">
        <v>6</v>
      </c>
      <c r="X12" s="10">
        <v>41</v>
      </c>
      <c r="Y12" s="10">
        <v>7</v>
      </c>
      <c r="Z12" s="10">
        <f t="shared" ref="Z12:Z19" si="0">R12+S12+T12+U12+V12+W12+X12+Y12</f>
        <v>116</v>
      </c>
      <c r="AA12" s="10">
        <f t="shared" ref="AA12:AA19" si="1">Z12/170*100</f>
        <v>68.235294117647058</v>
      </c>
      <c r="AB12" s="1" t="s">
        <v>90</v>
      </c>
    </row>
    <row r="13" spans="1:30" s="14" customFormat="1" ht="15" customHeight="1" x14ac:dyDescent="0.3">
      <c r="A13" s="12">
        <v>3</v>
      </c>
      <c r="B13" s="17" t="s">
        <v>95</v>
      </c>
      <c r="C13" s="16" t="s">
        <v>47</v>
      </c>
      <c r="D13" s="16" t="s">
        <v>31</v>
      </c>
      <c r="E13" s="16" t="s">
        <v>22</v>
      </c>
      <c r="F13" s="6"/>
      <c r="G13" s="10"/>
      <c r="H13" s="10"/>
      <c r="I13" s="10"/>
      <c r="J13" s="15" t="s">
        <v>38</v>
      </c>
      <c r="K13" s="10">
        <v>9</v>
      </c>
      <c r="L13" s="10"/>
      <c r="M13" s="10"/>
      <c r="N13" s="10"/>
      <c r="O13" s="10" t="s">
        <v>99</v>
      </c>
      <c r="P13" s="10" t="s">
        <v>18</v>
      </c>
      <c r="Q13" s="10" t="s">
        <v>100</v>
      </c>
      <c r="R13" s="10">
        <v>6</v>
      </c>
      <c r="S13" s="10">
        <v>8</v>
      </c>
      <c r="T13" s="10">
        <v>2</v>
      </c>
      <c r="U13" s="10">
        <v>5</v>
      </c>
      <c r="V13" s="10">
        <v>18</v>
      </c>
      <c r="W13" s="10">
        <v>10</v>
      </c>
      <c r="X13" s="10">
        <v>40</v>
      </c>
      <c r="Y13" s="10">
        <v>20</v>
      </c>
      <c r="Z13" s="10">
        <f t="shared" si="0"/>
        <v>109</v>
      </c>
      <c r="AA13" s="10">
        <f t="shared" si="1"/>
        <v>64.117647058823536</v>
      </c>
      <c r="AB13" s="1" t="s">
        <v>89</v>
      </c>
    </row>
    <row r="14" spans="1:30" s="14" customFormat="1" ht="18" customHeight="1" x14ac:dyDescent="0.3">
      <c r="A14" s="12">
        <v>4</v>
      </c>
      <c r="B14" s="17" t="s">
        <v>96</v>
      </c>
      <c r="C14" s="16" t="s">
        <v>48</v>
      </c>
      <c r="D14" s="16" t="s">
        <v>49</v>
      </c>
      <c r="E14" s="16" t="s">
        <v>23</v>
      </c>
      <c r="F14" s="6"/>
      <c r="G14" s="13"/>
      <c r="H14" s="10"/>
      <c r="I14" s="10"/>
      <c r="J14" s="15" t="s">
        <v>38</v>
      </c>
      <c r="K14" s="10">
        <v>9</v>
      </c>
      <c r="L14" s="10"/>
      <c r="M14" s="10"/>
      <c r="N14" s="10"/>
      <c r="O14" s="10" t="s">
        <v>101</v>
      </c>
      <c r="P14" s="10" t="s">
        <v>102</v>
      </c>
      <c r="Q14" s="10" t="s">
        <v>103</v>
      </c>
      <c r="R14" s="10">
        <v>6</v>
      </c>
      <c r="S14" s="10">
        <v>8</v>
      </c>
      <c r="T14" s="10">
        <v>0</v>
      </c>
      <c r="U14" s="10">
        <v>7</v>
      </c>
      <c r="V14" s="10">
        <v>5</v>
      </c>
      <c r="W14" s="10">
        <v>10</v>
      </c>
      <c r="X14" s="10">
        <v>41</v>
      </c>
      <c r="Y14" s="10">
        <v>10</v>
      </c>
      <c r="Z14" s="10">
        <f t="shared" si="0"/>
        <v>87</v>
      </c>
      <c r="AA14" s="10">
        <f t="shared" si="1"/>
        <v>51.17647058823529</v>
      </c>
      <c r="AB14" s="1" t="s">
        <v>90</v>
      </c>
    </row>
    <row r="15" spans="1:30" s="14" customFormat="1" x14ac:dyDescent="0.3">
      <c r="A15" s="12">
        <v>5</v>
      </c>
      <c r="B15" s="17" t="s">
        <v>97</v>
      </c>
      <c r="C15" s="16" t="s">
        <v>30</v>
      </c>
      <c r="D15" s="16" t="s">
        <v>31</v>
      </c>
      <c r="E15" s="16" t="s">
        <v>19</v>
      </c>
      <c r="F15" s="6"/>
      <c r="G15" s="7"/>
      <c r="H15" s="10"/>
      <c r="I15" s="10"/>
      <c r="J15" s="15" t="s">
        <v>38</v>
      </c>
      <c r="K15" s="6">
        <v>9</v>
      </c>
      <c r="L15" s="6"/>
      <c r="M15" s="10"/>
      <c r="N15" s="10"/>
      <c r="O15" s="10" t="s">
        <v>104</v>
      </c>
      <c r="P15" s="10" t="s">
        <v>26</v>
      </c>
      <c r="Q15" s="10" t="s">
        <v>103</v>
      </c>
      <c r="R15" s="10">
        <v>6</v>
      </c>
      <c r="S15" s="10">
        <v>8</v>
      </c>
      <c r="T15" s="10">
        <v>5</v>
      </c>
      <c r="U15" s="10">
        <v>9</v>
      </c>
      <c r="V15" s="10">
        <v>3</v>
      </c>
      <c r="W15" s="10">
        <v>9</v>
      </c>
      <c r="X15" s="10">
        <v>0</v>
      </c>
      <c r="Y15" s="10">
        <v>10</v>
      </c>
      <c r="Z15" s="10">
        <f t="shared" si="0"/>
        <v>50</v>
      </c>
      <c r="AA15" s="10">
        <f t="shared" si="1"/>
        <v>29.411764705882355</v>
      </c>
      <c r="AB15" s="1"/>
    </row>
    <row r="16" spans="1:30" s="14" customFormat="1" x14ac:dyDescent="0.3">
      <c r="A16" s="12">
        <v>6</v>
      </c>
      <c r="B16" s="17" t="s">
        <v>98</v>
      </c>
      <c r="C16" s="16" t="s">
        <v>46</v>
      </c>
      <c r="D16" s="16" t="s">
        <v>20</v>
      </c>
      <c r="E16" s="16" t="s">
        <v>19</v>
      </c>
      <c r="F16" s="6"/>
      <c r="G16" s="13"/>
      <c r="H16" s="10"/>
      <c r="I16" s="10"/>
      <c r="J16" s="15" t="s">
        <v>38</v>
      </c>
      <c r="K16" s="10">
        <v>9</v>
      </c>
      <c r="L16" s="10"/>
      <c r="M16" s="10"/>
      <c r="N16" s="10"/>
      <c r="O16" s="10" t="s">
        <v>105</v>
      </c>
      <c r="P16" s="10" t="s">
        <v>106</v>
      </c>
      <c r="Q16" s="10" t="s">
        <v>103</v>
      </c>
      <c r="R16" s="10">
        <v>5</v>
      </c>
      <c r="S16" s="10">
        <v>8</v>
      </c>
      <c r="T16" s="10">
        <v>0</v>
      </c>
      <c r="U16" s="10">
        <v>3</v>
      </c>
      <c r="V16" s="10">
        <v>2</v>
      </c>
      <c r="W16" s="10">
        <v>10</v>
      </c>
      <c r="X16" s="10">
        <v>0</v>
      </c>
      <c r="Y16" s="10">
        <v>6</v>
      </c>
      <c r="Z16" s="10">
        <f t="shared" si="0"/>
        <v>34</v>
      </c>
      <c r="AA16" s="10">
        <f t="shared" si="1"/>
        <v>20</v>
      </c>
      <c r="AB16" s="1"/>
    </row>
    <row r="17" spans="1:28" s="14" customFormat="1" ht="15.75" customHeight="1" x14ac:dyDescent="0.3">
      <c r="A17" s="12"/>
      <c r="B17" s="17"/>
      <c r="C17" s="16" t="s">
        <v>27</v>
      </c>
      <c r="D17" s="16" t="s">
        <v>16</v>
      </c>
      <c r="E17" s="16" t="s">
        <v>28</v>
      </c>
      <c r="F17" s="10"/>
      <c r="G17" s="13"/>
      <c r="H17" s="10"/>
      <c r="I17" s="10"/>
      <c r="J17" s="15" t="s">
        <v>38</v>
      </c>
      <c r="K17" s="10">
        <v>9</v>
      </c>
      <c r="L17" s="10"/>
      <c r="M17" s="10"/>
      <c r="N17" s="10"/>
      <c r="O17" s="10"/>
      <c r="P17" s="10"/>
      <c r="Q17" s="10"/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f t="shared" si="0"/>
        <v>0</v>
      </c>
      <c r="AA17" s="10">
        <f t="shared" si="1"/>
        <v>0</v>
      </c>
      <c r="AB17" s="1"/>
    </row>
    <row r="18" spans="1:28" s="14" customFormat="1" x14ac:dyDescent="0.3">
      <c r="A18" s="12"/>
      <c r="B18" s="17"/>
      <c r="C18" s="16" t="s">
        <v>32</v>
      </c>
      <c r="D18" s="16" t="s">
        <v>34</v>
      </c>
      <c r="E18" s="16" t="s">
        <v>33</v>
      </c>
      <c r="F18" s="6"/>
      <c r="G18" s="10"/>
      <c r="H18" s="10"/>
      <c r="I18" s="10"/>
      <c r="J18" s="15" t="s">
        <v>38</v>
      </c>
      <c r="K18" s="10">
        <v>9</v>
      </c>
      <c r="L18" s="10"/>
      <c r="M18" s="10"/>
      <c r="N18" s="10"/>
      <c r="O18" s="10"/>
      <c r="P18" s="10"/>
      <c r="Q18" s="10"/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f t="shared" si="0"/>
        <v>0</v>
      </c>
      <c r="AA18" s="10">
        <f t="shared" si="1"/>
        <v>0</v>
      </c>
      <c r="AB18" s="1"/>
    </row>
    <row r="19" spans="1:28" s="14" customFormat="1" x14ac:dyDescent="0.3">
      <c r="A19" s="12"/>
      <c r="B19" s="17"/>
      <c r="C19" s="16" t="s">
        <v>25</v>
      </c>
      <c r="D19" s="16" t="s">
        <v>26</v>
      </c>
      <c r="E19" s="16" t="s">
        <v>17</v>
      </c>
      <c r="F19" s="6"/>
      <c r="G19" s="7"/>
      <c r="H19" s="10"/>
      <c r="I19" s="10"/>
      <c r="J19" s="15" t="s">
        <v>38</v>
      </c>
      <c r="K19" s="6">
        <v>9</v>
      </c>
      <c r="L19" s="6"/>
      <c r="M19" s="10"/>
      <c r="N19" s="10"/>
      <c r="O19" s="10"/>
      <c r="P19" s="10"/>
      <c r="Q19" s="10"/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f t="shared" si="0"/>
        <v>0</v>
      </c>
      <c r="AA19" s="10">
        <f t="shared" si="1"/>
        <v>0</v>
      </c>
      <c r="AB19" s="1"/>
    </row>
  </sheetData>
  <mergeCells count="5">
    <mergeCell ref="W4:Z4"/>
    <mergeCell ref="A6:L6"/>
    <mergeCell ref="A7:M7"/>
    <mergeCell ref="Y5:AD5"/>
    <mergeCell ref="W6:A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9"/>
  <sheetViews>
    <sheetView workbookViewId="0">
      <selection activeCell="S6" sqref="S6"/>
    </sheetView>
  </sheetViews>
  <sheetFormatPr defaultColWidth="9.109375" defaultRowHeight="15.6" x14ac:dyDescent="0.3"/>
  <cols>
    <col min="1" max="1" width="6.6640625" style="11" customWidth="1"/>
    <col min="2" max="2" width="12.5546875" style="5" customWidth="1"/>
    <col min="3" max="3" width="16" style="5" hidden="1" customWidth="1"/>
    <col min="4" max="4" width="17.88671875" style="5" hidden="1" customWidth="1"/>
    <col min="5" max="5" width="18.44140625" style="5" hidden="1" customWidth="1"/>
    <col min="6" max="6" width="16.88671875" style="5" hidden="1" customWidth="1"/>
    <col min="7" max="7" width="16.5546875" style="5" hidden="1" customWidth="1"/>
    <col min="8" max="9" width="9.33203125" style="5" hidden="1" customWidth="1"/>
    <col min="10" max="10" width="27.33203125" style="5" hidden="1" customWidth="1"/>
    <col min="11" max="11" width="9.33203125" style="5" hidden="1" customWidth="1"/>
    <col min="12" max="12" width="20.5546875" style="5" hidden="1" customWidth="1"/>
    <col min="13" max="13" width="22.5546875" style="5" hidden="1" customWidth="1"/>
    <col min="14" max="14" width="9.33203125" style="5" hidden="1" customWidth="1"/>
    <col min="15" max="15" width="11" style="37" customWidth="1"/>
    <col min="16" max="16" width="10.44140625" style="37" customWidth="1"/>
    <col min="17" max="17" width="13" style="35" customWidth="1"/>
    <col min="18" max="18" width="11" style="5" customWidth="1"/>
    <col min="19" max="22" width="11.44140625" style="5" customWidth="1"/>
    <col min="23" max="23" width="10.88671875" style="5" customWidth="1"/>
    <col min="24" max="25" width="10.88671875" style="32" customWidth="1"/>
    <col min="26" max="26" width="11.44140625" style="5" customWidth="1"/>
    <col min="27" max="28" width="9.109375" style="5" customWidth="1"/>
    <col min="29" max="29" width="15.44140625" style="5" customWidth="1"/>
    <col min="30" max="16384" width="9.109375" style="5"/>
  </cols>
  <sheetData>
    <row r="2" spans="1:32" s="3" customFormat="1" x14ac:dyDescent="0.3">
      <c r="A2" s="22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7"/>
      <c r="P2" s="27"/>
      <c r="Q2" s="27"/>
      <c r="R2" s="19"/>
      <c r="S2" s="19"/>
      <c r="T2" s="19"/>
      <c r="U2" s="19"/>
      <c r="V2" s="18"/>
      <c r="W2" s="18"/>
      <c r="X2" s="33"/>
      <c r="Y2" s="33"/>
      <c r="Z2" s="18"/>
      <c r="AA2" s="18"/>
      <c r="AB2" s="18"/>
      <c r="AC2" s="18"/>
    </row>
    <row r="3" spans="1:32" s="3" customFormat="1" x14ac:dyDescent="0.3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8"/>
      <c r="N3" s="18"/>
      <c r="O3" s="38"/>
      <c r="P3" s="38"/>
      <c r="Q3" s="36"/>
      <c r="R3" s="18"/>
      <c r="S3" s="18"/>
      <c r="X3" s="33"/>
      <c r="Y3" s="33"/>
      <c r="AB3" s="24"/>
    </row>
    <row r="4" spans="1:32" s="3" customFormat="1" x14ac:dyDescent="0.3">
      <c r="A4" s="23" t="s">
        <v>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0"/>
      <c r="N4" s="20"/>
      <c r="O4" s="38"/>
      <c r="P4" s="38"/>
      <c r="Q4" s="36"/>
      <c r="R4" s="20"/>
      <c r="S4" s="20"/>
      <c r="W4" s="41" t="s">
        <v>57</v>
      </c>
      <c r="X4" s="41"/>
      <c r="Y4" s="41"/>
      <c r="Z4" s="41"/>
      <c r="AA4" s="41"/>
      <c r="AB4" s="29">
        <v>200</v>
      </c>
    </row>
    <row r="5" spans="1:32" s="3" customFormat="1" x14ac:dyDescent="0.3">
      <c r="A5" s="23" t="s">
        <v>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1"/>
      <c r="M5" s="20"/>
      <c r="N5" s="20"/>
      <c r="O5" s="38"/>
      <c r="P5" s="23" t="s">
        <v>91</v>
      </c>
      <c r="Q5" s="36"/>
      <c r="R5" s="20"/>
      <c r="W5" s="32" t="s">
        <v>66</v>
      </c>
      <c r="X5" s="32"/>
      <c r="Y5" s="32"/>
      <c r="Z5" s="32"/>
      <c r="AA5" s="41"/>
      <c r="AB5" s="41"/>
      <c r="AC5" s="41"/>
      <c r="AD5" s="41"/>
      <c r="AE5" s="41"/>
      <c r="AF5" s="41"/>
    </row>
    <row r="6" spans="1:32" s="3" customFormat="1" x14ac:dyDescent="0.3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O6" s="38"/>
      <c r="P6" s="40" t="s">
        <v>109</v>
      </c>
      <c r="Q6" s="36"/>
      <c r="W6" s="41" t="s">
        <v>67</v>
      </c>
      <c r="X6" s="41"/>
      <c r="Y6" s="41"/>
      <c r="Z6" s="41"/>
      <c r="AA6" s="41"/>
      <c r="AB6" s="41"/>
      <c r="AC6" s="41"/>
      <c r="AD6" s="41"/>
      <c r="AE6" s="32"/>
      <c r="AF6" s="34"/>
    </row>
    <row r="7" spans="1:32" s="3" customForma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O7" s="38"/>
      <c r="P7" s="38"/>
      <c r="Q7" s="36"/>
      <c r="W7" s="32" t="s">
        <v>53</v>
      </c>
      <c r="X7" s="32"/>
      <c r="Y7" s="32"/>
      <c r="Z7" s="32" t="s">
        <v>68</v>
      </c>
      <c r="AA7" s="33"/>
      <c r="AB7" s="33"/>
      <c r="AC7" s="32"/>
      <c r="AD7" s="32"/>
      <c r="AE7" s="32"/>
      <c r="AF7" s="34"/>
    </row>
    <row r="8" spans="1:32" s="2" customFormat="1" x14ac:dyDescent="0.3">
      <c r="W8" s="32" t="s">
        <v>52</v>
      </c>
      <c r="X8" s="32"/>
      <c r="Y8" s="32"/>
      <c r="Z8" s="32" t="s">
        <v>69</v>
      </c>
    </row>
    <row r="9" spans="1:32" s="2" customFormat="1" x14ac:dyDescent="0.3">
      <c r="C9" s="2" t="s">
        <v>51</v>
      </c>
      <c r="D9" s="2">
        <v>100</v>
      </c>
      <c r="AB9" s="25"/>
    </row>
    <row r="10" spans="1:32" s="9" customFormat="1" ht="93.6" x14ac:dyDescent="0.3">
      <c r="A10" s="4" t="s">
        <v>11</v>
      </c>
      <c r="B10" s="4" t="s">
        <v>12</v>
      </c>
      <c r="C10" s="8" t="s">
        <v>10</v>
      </c>
      <c r="D10" s="8" t="s">
        <v>0</v>
      </c>
      <c r="E10" s="8" t="s">
        <v>1</v>
      </c>
      <c r="F10" s="8" t="s">
        <v>2</v>
      </c>
      <c r="G10" s="8" t="s">
        <v>3</v>
      </c>
      <c r="H10" s="8" t="s">
        <v>4</v>
      </c>
      <c r="I10" s="8" t="s">
        <v>5</v>
      </c>
      <c r="J10" s="8" t="s">
        <v>9</v>
      </c>
      <c r="K10" s="8" t="s">
        <v>6</v>
      </c>
      <c r="L10" s="8" t="s">
        <v>7</v>
      </c>
      <c r="M10" s="8" t="s">
        <v>7</v>
      </c>
      <c r="N10" s="8" t="s">
        <v>8</v>
      </c>
      <c r="O10" s="8" t="s">
        <v>10</v>
      </c>
      <c r="P10" s="4" t="s">
        <v>0</v>
      </c>
      <c r="Q10" s="4" t="s">
        <v>1</v>
      </c>
      <c r="R10" s="4" t="s">
        <v>39</v>
      </c>
      <c r="S10" s="4" t="s">
        <v>40</v>
      </c>
      <c r="T10" s="4" t="s">
        <v>41</v>
      </c>
      <c r="U10" s="4" t="s">
        <v>42</v>
      </c>
      <c r="V10" s="4" t="s">
        <v>43</v>
      </c>
      <c r="W10" s="4" t="s">
        <v>44</v>
      </c>
      <c r="X10" s="4" t="s">
        <v>45</v>
      </c>
      <c r="Y10" s="4" t="s">
        <v>70</v>
      </c>
      <c r="Z10" s="4" t="s">
        <v>65</v>
      </c>
      <c r="AA10" s="8" t="s">
        <v>13</v>
      </c>
      <c r="AB10" s="8" t="s">
        <v>14</v>
      </c>
      <c r="AC10" s="8" t="s">
        <v>15</v>
      </c>
    </row>
    <row r="11" spans="1:32" s="14" customFormat="1" x14ac:dyDescent="0.3">
      <c r="A11" s="12">
        <v>1</v>
      </c>
      <c r="B11" s="17" t="s">
        <v>110</v>
      </c>
      <c r="C11" s="16" t="s">
        <v>37</v>
      </c>
      <c r="D11" s="16" t="s">
        <v>35</v>
      </c>
      <c r="E11" s="16" t="s">
        <v>36</v>
      </c>
      <c r="F11" s="6"/>
      <c r="G11" s="13"/>
      <c r="H11" s="10"/>
      <c r="I11" s="10"/>
      <c r="J11" s="15" t="s">
        <v>50</v>
      </c>
      <c r="K11" s="10">
        <v>9</v>
      </c>
      <c r="L11" s="10"/>
      <c r="M11" s="10"/>
      <c r="N11" s="10"/>
      <c r="O11" s="10" t="s">
        <v>113</v>
      </c>
      <c r="P11" s="10" t="s">
        <v>82</v>
      </c>
      <c r="Q11" s="10" t="s">
        <v>22</v>
      </c>
      <c r="R11" s="10">
        <v>27</v>
      </c>
      <c r="S11" s="10">
        <v>27</v>
      </c>
      <c r="T11" s="10">
        <v>18</v>
      </c>
      <c r="U11" s="10">
        <v>30</v>
      </c>
      <c r="V11" s="10">
        <v>4</v>
      </c>
      <c r="W11" s="10">
        <v>16</v>
      </c>
      <c r="X11" s="10">
        <v>28</v>
      </c>
      <c r="Y11" s="10">
        <v>2</v>
      </c>
      <c r="Z11" s="10">
        <v>20</v>
      </c>
      <c r="AA11" s="10">
        <f>R11+S11+T11+U11+V11+W11+X11+Y11+Z11</f>
        <v>172</v>
      </c>
      <c r="AB11" s="10">
        <f>AA11/200*100</f>
        <v>86</v>
      </c>
      <c r="AC11" s="10" t="s">
        <v>89</v>
      </c>
    </row>
    <row r="12" spans="1:32" s="14" customFormat="1" x14ac:dyDescent="0.3">
      <c r="A12" s="12">
        <v>2</v>
      </c>
      <c r="B12" s="17" t="s">
        <v>111</v>
      </c>
      <c r="C12" s="16" t="s">
        <v>29</v>
      </c>
      <c r="D12" s="16" t="s">
        <v>18</v>
      </c>
      <c r="E12" s="16" t="s">
        <v>21</v>
      </c>
      <c r="F12" s="6"/>
      <c r="G12" s="7"/>
      <c r="H12" s="10"/>
      <c r="I12" s="10"/>
      <c r="J12" s="15" t="s">
        <v>38</v>
      </c>
      <c r="K12" s="6">
        <v>9</v>
      </c>
      <c r="L12" s="6"/>
      <c r="M12" s="10"/>
      <c r="N12" s="10"/>
      <c r="O12" s="10" t="s">
        <v>114</v>
      </c>
      <c r="P12" s="10" t="s">
        <v>115</v>
      </c>
      <c r="Q12" s="10" t="s">
        <v>116</v>
      </c>
      <c r="R12" s="10">
        <v>27</v>
      </c>
      <c r="S12" s="10">
        <v>7</v>
      </c>
      <c r="T12" s="10">
        <v>7</v>
      </c>
      <c r="U12" s="10">
        <v>16</v>
      </c>
      <c r="V12" s="10">
        <v>4</v>
      </c>
      <c r="W12" s="10">
        <v>11</v>
      </c>
      <c r="X12" s="10">
        <v>27</v>
      </c>
      <c r="Y12" s="10">
        <v>2</v>
      </c>
      <c r="Z12" s="10">
        <v>18</v>
      </c>
      <c r="AA12" s="10">
        <f t="shared" ref="AA12:AA19" si="0">R12+S12+T12+U12+V12+W12+X12+Y12+Z12</f>
        <v>119</v>
      </c>
      <c r="AB12" s="10">
        <f t="shared" ref="AB12:AB19" si="1">AA12/200*100</f>
        <v>59.5</v>
      </c>
      <c r="AC12" s="10" t="s">
        <v>90</v>
      </c>
    </row>
    <row r="13" spans="1:32" s="14" customFormat="1" ht="15" customHeight="1" x14ac:dyDescent="0.3">
      <c r="A13" s="12">
        <v>3</v>
      </c>
      <c r="B13" s="17" t="s">
        <v>112</v>
      </c>
      <c r="C13" s="16" t="s">
        <v>47</v>
      </c>
      <c r="D13" s="16" t="s">
        <v>31</v>
      </c>
      <c r="E13" s="16" t="s">
        <v>22</v>
      </c>
      <c r="F13" s="6"/>
      <c r="G13" s="10"/>
      <c r="H13" s="10"/>
      <c r="I13" s="10"/>
      <c r="J13" s="15" t="s">
        <v>38</v>
      </c>
      <c r="K13" s="10">
        <v>9</v>
      </c>
      <c r="L13" s="10"/>
      <c r="M13" s="10"/>
      <c r="N13" s="10"/>
      <c r="O13" s="43" t="s">
        <v>117</v>
      </c>
      <c r="P13" s="10" t="s">
        <v>106</v>
      </c>
      <c r="Q13" s="10" t="s">
        <v>118</v>
      </c>
      <c r="R13" s="10">
        <v>4</v>
      </c>
      <c r="S13" s="10">
        <v>7</v>
      </c>
      <c r="T13" s="10">
        <v>17</v>
      </c>
      <c r="U13" s="10">
        <v>26</v>
      </c>
      <c r="V13" s="10">
        <v>4</v>
      </c>
      <c r="W13" s="10">
        <v>12</v>
      </c>
      <c r="X13" s="10">
        <v>17</v>
      </c>
      <c r="Y13" s="10">
        <v>8</v>
      </c>
      <c r="Z13" s="10">
        <v>18</v>
      </c>
      <c r="AA13" s="10">
        <f t="shared" si="0"/>
        <v>113</v>
      </c>
      <c r="AB13" s="10">
        <f t="shared" si="1"/>
        <v>56.499999999999993</v>
      </c>
      <c r="AC13" s="10" t="s">
        <v>90</v>
      </c>
    </row>
    <row r="14" spans="1:32" s="14" customFormat="1" ht="18" customHeight="1" x14ac:dyDescent="0.3">
      <c r="A14" s="12"/>
      <c r="B14" s="17"/>
      <c r="C14" s="16" t="s">
        <v>48</v>
      </c>
      <c r="D14" s="16" t="s">
        <v>49</v>
      </c>
      <c r="E14" s="16" t="s">
        <v>23</v>
      </c>
      <c r="F14" s="6"/>
      <c r="G14" s="13"/>
      <c r="H14" s="10"/>
      <c r="I14" s="10"/>
      <c r="J14" s="15" t="s">
        <v>38</v>
      </c>
      <c r="K14" s="10">
        <v>9</v>
      </c>
      <c r="L14" s="10"/>
      <c r="M14" s="10"/>
      <c r="N14" s="10"/>
      <c r="O14" s="10"/>
      <c r="P14" s="10"/>
      <c r="Q14" s="10"/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f t="shared" si="0"/>
        <v>0</v>
      </c>
      <c r="AB14" s="10">
        <f t="shared" si="1"/>
        <v>0</v>
      </c>
      <c r="AC14" s="10"/>
    </row>
    <row r="15" spans="1:32" s="14" customFormat="1" x14ac:dyDescent="0.3">
      <c r="A15" s="12"/>
      <c r="B15" s="17"/>
      <c r="C15" s="16" t="s">
        <v>30</v>
      </c>
      <c r="D15" s="16" t="s">
        <v>31</v>
      </c>
      <c r="E15" s="16" t="s">
        <v>19</v>
      </c>
      <c r="F15" s="6"/>
      <c r="G15" s="7"/>
      <c r="H15" s="10"/>
      <c r="I15" s="10"/>
      <c r="J15" s="15" t="s">
        <v>38</v>
      </c>
      <c r="K15" s="6">
        <v>9</v>
      </c>
      <c r="L15" s="6"/>
      <c r="M15" s="10"/>
      <c r="N15" s="10"/>
      <c r="O15" s="10"/>
      <c r="P15" s="10"/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f t="shared" si="0"/>
        <v>0</v>
      </c>
      <c r="AB15" s="10">
        <f t="shared" si="1"/>
        <v>0</v>
      </c>
      <c r="AC15" s="10"/>
    </row>
    <row r="16" spans="1:32" s="14" customFormat="1" x14ac:dyDescent="0.3">
      <c r="A16" s="12"/>
      <c r="B16" s="17"/>
      <c r="C16" s="16" t="s">
        <v>46</v>
      </c>
      <c r="D16" s="16" t="s">
        <v>20</v>
      </c>
      <c r="E16" s="16" t="s">
        <v>19</v>
      </c>
      <c r="F16" s="6"/>
      <c r="G16" s="13"/>
      <c r="H16" s="10"/>
      <c r="I16" s="10"/>
      <c r="J16" s="15" t="s">
        <v>38</v>
      </c>
      <c r="K16" s="10">
        <v>9</v>
      </c>
      <c r="L16" s="10"/>
      <c r="M16" s="10"/>
      <c r="N16" s="10"/>
      <c r="O16" s="10"/>
      <c r="P16" s="10"/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f t="shared" si="0"/>
        <v>0</v>
      </c>
      <c r="AB16" s="10">
        <f t="shared" si="1"/>
        <v>0</v>
      </c>
      <c r="AC16" s="10"/>
    </row>
    <row r="17" spans="1:29" s="14" customFormat="1" ht="15.75" customHeight="1" x14ac:dyDescent="0.3">
      <c r="A17" s="12"/>
      <c r="B17" s="17"/>
      <c r="C17" s="16" t="s">
        <v>27</v>
      </c>
      <c r="D17" s="16" t="s">
        <v>16</v>
      </c>
      <c r="E17" s="16" t="s">
        <v>28</v>
      </c>
      <c r="F17" s="10"/>
      <c r="G17" s="13"/>
      <c r="H17" s="10"/>
      <c r="I17" s="10"/>
      <c r="J17" s="15" t="s">
        <v>38</v>
      </c>
      <c r="K17" s="10">
        <v>9</v>
      </c>
      <c r="L17" s="10"/>
      <c r="M17" s="10"/>
      <c r="N17" s="10"/>
      <c r="O17" s="10"/>
      <c r="P17" s="10"/>
      <c r="Q17" s="10"/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f t="shared" si="0"/>
        <v>0</v>
      </c>
      <c r="AB17" s="10">
        <f t="shared" si="1"/>
        <v>0</v>
      </c>
      <c r="AC17" s="10"/>
    </row>
    <row r="18" spans="1:29" s="14" customFormat="1" x14ac:dyDescent="0.3">
      <c r="A18" s="12"/>
      <c r="B18" s="17"/>
      <c r="C18" s="16" t="s">
        <v>32</v>
      </c>
      <c r="D18" s="16" t="s">
        <v>34</v>
      </c>
      <c r="E18" s="16" t="s">
        <v>33</v>
      </c>
      <c r="F18" s="6"/>
      <c r="G18" s="10"/>
      <c r="H18" s="10"/>
      <c r="I18" s="10"/>
      <c r="J18" s="15" t="s">
        <v>38</v>
      </c>
      <c r="K18" s="10">
        <v>9</v>
      </c>
      <c r="L18" s="10"/>
      <c r="M18" s="10"/>
      <c r="N18" s="10"/>
      <c r="O18" s="10"/>
      <c r="P18" s="10"/>
      <c r="Q18" s="10"/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f t="shared" si="0"/>
        <v>0</v>
      </c>
      <c r="AB18" s="10">
        <f t="shared" si="1"/>
        <v>0</v>
      </c>
      <c r="AC18" s="10"/>
    </row>
    <row r="19" spans="1:29" s="14" customFormat="1" x14ac:dyDescent="0.3">
      <c r="A19" s="12"/>
      <c r="B19" s="17"/>
      <c r="C19" s="16" t="s">
        <v>25</v>
      </c>
      <c r="D19" s="16" t="s">
        <v>26</v>
      </c>
      <c r="E19" s="16" t="s">
        <v>17</v>
      </c>
      <c r="F19" s="6"/>
      <c r="G19" s="7"/>
      <c r="H19" s="10"/>
      <c r="I19" s="10"/>
      <c r="J19" s="15" t="s">
        <v>38</v>
      </c>
      <c r="K19" s="6">
        <v>9</v>
      </c>
      <c r="L19" s="6"/>
      <c r="M19" s="10"/>
      <c r="N19" s="10"/>
      <c r="O19" s="10"/>
      <c r="P19" s="10"/>
      <c r="Q19" s="10"/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f t="shared" si="0"/>
        <v>0</v>
      </c>
      <c r="AB19" s="10">
        <f t="shared" si="1"/>
        <v>0</v>
      </c>
      <c r="AC19" s="10"/>
    </row>
  </sheetData>
  <sortState ref="AB11:AB19">
    <sortCondition ref="AB11"/>
  </sortState>
  <mergeCells count="5">
    <mergeCell ref="A7:M7"/>
    <mergeCell ref="A6:L6"/>
    <mergeCell ref="W4:AA4"/>
    <mergeCell ref="AA5:AF5"/>
    <mergeCell ref="W6:A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9"/>
  <sheetViews>
    <sheetView workbookViewId="0">
      <selection activeCell="Q25" sqref="Q25"/>
    </sheetView>
  </sheetViews>
  <sheetFormatPr defaultColWidth="9.109375" defaultRowHeight="15.6" x14ac:dyDescent="0.3"/>
  <cols>
    <col min="1" max="1" width="6.6640625" style="11" customWidth="1"/>
    <col min="2" max="2" width="11.44140625" style="28" customWidth="1"/>
    <col min="3" max="3" width="16" style="28" hidden="1" customWidth="1"/>
    <col min="4" max="4" width="17.88671875" style="28" hidden="1" customWidth="1"/>
    <col min="5" max="5" width="18.44140625" style="28" hidden="1" customWidth="1"/>
    <col min="6" max="6" width="16.88671875" style="28" hidden="1" customWidth="1"/>
    <col min="7" max="7" width="16.5546875" style="28" hidden="1" customWidth="1"/>
    <col min="8" max="9" width="9.33203125" style="28" hidden="1" customWidth="1"/>
    <col min="10" max="10" width="27.33203125" style="28" hidden="1" customWidth="1"/>
    <col min="11" max="11" width="9.33203125" style="28" hidden="1" customWidth="1"/>
    <col min="12" max="12" width="20.5546875" style="28" hidden="1" customWidth="1"/>
    <col min="13" max="13" width="22.5546875" style="28" hidden="1" customWidth="1"/>
    <col min="14" max="14" width="9.33203125" style="28" hidden="1" customWidth="1"/>
    <col min="15" max="15" width="11.5546875" style="37" customWidth="1"/>
    <col min="16" max="16" width="9.33203125" style="37" customWidth="1"/>
    <col min="17" max="17" width="12.44140625" style="35" customWidth="1"/>
    <col min="18" max="18" width="11" style="28" customWidth="1"/>
    <col min="19" max="22" width="11.44140625" style="28" customWidth="1"/>
    <col min="23" max="23" width="10.88671875" style="28" customWidth="1"/>
    <col min="24" max="24" width="11.44140625" style="28" customWidth="1"/>
    <col min="25" max="25" width="11.44140625" style="32" customWidth="1"/>
    <col min="26" max="27" width="9.109375" style="28" customWidth="1"/>
    <col min="28" max="28" width="15.44140625" style="28" customWidth="1"/>
    <col min="29" max="16384" width="9.109375" style="28"/>
  </cols>
  <sheetData>
    <row r="2" spans="1:31" s="26" customFormat="1" x14ac:dyDescent="0.3">
      <c r="A2" s="22" t="s">
        <v>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Y2" s="33"/>
    </row>
    <row r="3" spans="1:31" s="26" customFormat="1" x14ac:dyDescent="0.3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6"/>
      <c r="Y3" s="33"/>
      <c r="AA3" s="24"/>
    </row>
    <row r="4" spans="1:31" s="26" customFormat="1" x14ac:dyDescent="0.3">
      <c r="A4" s="23" t="s">
        <v>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6"/>
      <c r="W4" s="41" t="s">
        <v>57</v>
      </c>
      <c r="X4" s="41"/>
      <c r="Y4" s="41"/>
      <c r="Z4" s="41"/>
      <c r="AA4" s="29">
        <v>210</v>
      </c>
    </row>
    <row r="5" spans="1:31" s="26" customFormat="1" x14ac:dyDescent="0.3">
      <c r="A5" s="23" t="s">
        <v>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8"/>
      <c r="O5" s="38"/>
      <c r="P5" s="38"/>
      <c r="Q5" s="36"/>
      <c r="W5" s="32" t="s">
        <v>66</v>
      </c>
      <c r="X5" s="32"/>
      <c r="Y5" s="32"/>
      <c r="Z5" s="41"/>
      <c r="AA5" s="41"/>
      <c r="AB5" s="41"/>
      <c r="AC5" s="41"/>
      <c r="AD5" s="41"/>
      <c r="AE5" s="41"/>
    </row>
    <row r="6" spans="1:31" s="26" customFormat="1" x14ac:dyDescent="0.3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O6" s="38"/>
      <c r="P6" s="38"/>
      <c r="Q6" s="36"/>
      <c r="W6" s="41" t="s">
        <v>67</v>
      </c>
      <c r="X6" s="41"/>
      <c r="Y6" s="41"/>
      <c r="Z6" s="41"/>
      <c r="AA6" s="41"/>
      <c r="AB6" s="41"/>
      <c r="AC6" s="41"/>
      <c r="AD6" s="32"/>
      <c r="AE6" s="34"/>
    </row>
    <row r="7" spans="1:31" s="26" customForma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O7" s="38"/>
      <c r="P7" s="38"/>
      <c r="Q7" s="36"/>
      <c r="W7" s="32" t="s">
        <v>53</v>
      </c>
      <c r="X7" s="32" t="s">
        <v>68</v>
      </c>
      <c r="Y7" s="32"/>
      <c r="Z7" s="33"/>
      <c r="AA7" s="33"/>
      <c r="AB7" s="32"/>
      <c r="AC7" s="32"/>
      <c r="AD7" s="32"/>
      <c r="AE7" s="34"/>
    </row>
    <row r="8" spans="1:31" s="2" customFormat="1" x14ac:dyDescent="0.3">
      <c r="W8" s="32" t="s">
        <v>52</v>
      </c>
      <c r="X8" s="32" t="s">
        <v>69</v>
      </c>
      <c r="Y8" s="32"/>
    </row>
    <row r="9" spans="1:31" s="2" customFormat="1" x14ac:dyDescent="0.3">
      <c r="C9" s="2" t="s">
        <v>51</v>
      </c>
      <c r="D9" s="2">
        <v>100</v>
      </c>
      <c r="AA9" s="25"/>
    </row>
    <row r="10" spans="1:31" s="9" customFormat="1" ht="93.6" x14ac:dyDescent="0.3">
      <c r="A10" s="4" t="s">
        <v>11</v>
      </c>
      <c r="B10" s="8" t="s">
        <v>12</v>
      </c>
      <c r="C10" s="8" t="s">
        <v>10</v>
      </c>
      <c r="D10" s="8" t="s">
        <v>0</v>
      </c>
      <c r="E10" s="8" t="s">
        <v>1</v>
      </c>
      <c r="F10" s="8" t="s">
        <v>2</v>
      </c>
      <c r="G10" s="8" t="s">
        <v>3</v>
      </c>
      <c r="H10" s="8" t="s">
        <v>4</v>
      </c>
      <c r="I10" s="8" t="s">
        <v>5</v>
      </c>
      <c r="J10" s="8" t="s">
        <v>9</v>
      </c>
      <c r="K10" s="8" t="s">
        <v>6</v>
      </c>
      <c r="L10" s="8" t="s">
        <v>7</v>
      </c>
      <c r="M10" s="8" t="s">
        <v>7</v>
      </c>
      <c r="N10" s="8" t="s">
        <v>8</v>
      </c>
      <c r="O10" s="8" t="s">
        <v>10</v>
      </c>
      <c r="P10" s="4" t="s">
        <v>0</v>
      </c>
      <c r="Q10" s="4" t="s">
        <v>1</v>
      </c>
      <c r="R10" s="4" t="s">
        <v>39</v>
      </c>
      <c r="S10" s="4" t="s">
        <v>40</v>
      </c>
      <c r="T10" s="4" t="s">
        <v>41</v>
      </c>
      <c r="U10" s="4" t="s">
        <v>42</v>
      </c>
      <c r="V10" s="4" t="s">
        <v>43</v>
      </c>
      <c r="W10" s="4" t="s">
        <v>44</v>
      </c>
      <c r="X10" s="4" t="s">
        <v>45</v>
      </c>
      <c r="Y10" s="4" t="s">
        <v>65</v>
      </c>
      <c r="Z10" s="8" t="s">
        <v>13</v>
      </c>
      <c r="AA10" s="8" t="s">
        <v>14</v>
      </c>
      <c r="AB10" s="8" t="s">
        <v>15</v>
      </c>
    </row>
    <row r="11" spans="1:31" s="14" customFormat="1" x14ac:dyDescent="0.3">
      <c r="A11" s="12">
        <v>1</v>
      </c>
      <c r="B11" s="17" t="s">
        <v>119</v>
      </c>
      <c r="C11" s="16" t="s">
        <v>37</v>
      </c>
      <c r="D11" s="16" t="s">
        <v>35</v>
      </c>
      <c r="E11" s="16" t="s">
        <v>36</v>
      </c>
      <c r="F11" s="6"/>
      <c r="G11" s="13"/>
      <c r="H11" s="10"/>
      <c r="I11" s="10"/>
      <c r="J11" s="15" t="s">
        <v>50</v>
      </c>
      <c r="K11" s="10">
        <v>9</v>
      </c>
      <c r="L11" s="10"/>
      <c r="M11" s="10"/>
      <c r="N11" s="10"/>
      <c r="O11" s="10" t="s">
        <v>120</v>
      </c>
      <c r="P11" s="10" t="s">
        <v>49</v>
      </c>
      <c r="Q11" s="10" t="s">
        <v>121</v>
      </c>
      <c r="R11" s="10">
        <v>18</v>
      </c>
      <c r="S11" s="10">
        <v>20</v>
      </c>
      <c r="T11" s="10">
        <v>2</v>
      </c>
      <c r="U11" s="10">
        <v>0</v>
      </c>
      <c r="V11" s="10">
        <v>21</v>
      </c>
      <c r="W11" s="10">
        <v>2</v>
      </c>
      <c r="X11" s="10">
        <v>27</v>
      </c>
      <c r="Y11" s="10">
        <v>13</v>
      </c>
      <c r="Z11" s="10">
        <f>R11+S11+T11+U11+V11+W11+X11+Y11</f>
        <v>103</v>
      </c>
      <c r="AA11" s="10">
        <f>Z11/210*100</f>
        <v>49.047619047619044</v>
      </c>
      <c r="AB11" s="10"/>
    </row>
    <row r="12" spans="1:31" s="14" customFormat="1" x14ac:dyDescent="0.3">
      <c r="A12" s="12"/>
      <c r="B12" s="17"/>
      <c r="C12" s="16" t="s">
        <v>29</v>
      </c>
      <c r="D12" s="16" t="s">
        <v>18</v>
      </c>
      <c r="E12" s="16" t="s">
        <v>21</v>
      </c>
      <c r="F12" s="6"/>
      <c r="G12" s="7"/>
      <c r="H12" s="10"/>
      <c r="I12" s="10"/>
      <c r="J12" s="15" t="s">
        <v>38</v>
      </c>
      <c r="K12" s="6">
        <v>9</v>
      </c>
      <c r="L12" s="6"/>
      <c r="M12" s="10"/>
      <c r="N12" s="10"/>
      <c r="O12" s="10"/>
      <c r="P12" s="10"/>
      <c r="Q12" s="10"/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f t="shared" ref="Z12:Z19" si="0">R12+S12+T12+U12+V12+W12+X12+Y12</f>
        <v>0</v>
      </c>
      <c r="AA12" s="10">
        <f t="shared" ref="AA12:AA19" si="1">Z12/210*100</f>
        <v>0</v>
      </c>
      <c r="AB12" s="10"/>
    </row>
    <row r="13" spans="1:31" s="14" customFormat="1" ht="15" customHeight="1" x14ac:dyDescent="0.3">
      <c r="A13" s="12"/>
      <c r="B13" s="17"/>
      <c r="C13" s="16" t="s">
        <v>47</v>
      </c>
      <c r="D13" s="16" t="s">
        <v>31</v>
      </c>
      <c r="E13" s="16" t="s">
        <v>22</v>
      </c>
      <c r="F13" s="6"/>
      <c r="G13" s="10"/>
      <c r="H13" s="10"/>
      <c r="I13" s="10"/>
      <c r="J13" s="15" t="s">
        <v>38</v>
      </c>
      <c r="K13" s="10">
        <v>9</v>
      </c>
      <c r="L13" s="10"/>
      <c r="M13" s="10"/>
      <c r="N13" s="10"/>
      <c r="O13" s="10"/>
      <c r="P13" s="10"/>
      <c r="Q13" s="10"/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f t="shared" si="0"/>
        <v>0</v>
      </c>
      <c r="AA13" s="10">
        <f t="shared" si="1"/>
        <v>0</v>
      </c>
      <c r="AB13" s="10"/>
    </row>
    <row r="14" spans="1:31" s="14" customFormat="1" ht="18" customHeight="1" x14ac:dyDescent="0.3">
      <c r="A14" s="12"/>
      <c r="B14" s="17"/>
      <c r="C14" s="16" t="s">
        <v>48</v>
      </c>
      <c r="D14" s="16" t="s">
        <v>49</v>
      </c>
      <c r="E14" s="16" t="s">
        <v>23</v>
      </c>
      <c r="F14" s="6"/>
      <c r="G14" s="13"/>
      <c r="H14" s="10"/>
      <c r="I14" s="10"/>
      <c r="J14" s="15" t="s">
        <v>38</v>
      </c>
      <c r="K14" s="10">
        <v>9</v>
      </c>
      <c r="L14" s="10"/>
      <c r="M14" s="10"/>
      <c r="N14" s="10"/>
      <c r="O14" s="10"/>
      <c r="P14" s="10"/>
      <c r="Q14" s="10"/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f t="shared" si="0"/>
        <v>0</v>
      </c>
      <c r="AA14" s="10">
        <f t="shared" si="1"/>
        <v>0</v>
      </c>
      <c r="AB14" s="10"/>
    </row>
    <row r="15" spans="1:31" s="14" customFormat="1" x14ac:dyDescent="0.3">
      <c r="A15" s="12"/>
      <c r="B15" s="17"/>
      <c r="C15" s="16" t="s">
        <v>30</v>
      </c>
      <c r="D15" s="16" t="s">
        <v>31</v>
      </c>
      <c r="E15" s="16" t="s">
        <v>19</v>
      </c>
      <c r="F15" s="6"/>
      <c r="G15" s="7"/>
      <c r="H15" s="10"/>
      <c r="I15" s="10"/>
      <c r="J15" s="15" t="s">
        <v>38</v>
      </c>
      <c r="K15" s="6">
        <v>9</v>
      </c>
      <c r="L15" s="6"/>
      <c r="M15" s="10"/>
      <c r="N15" s="10"/>
      <c r="O15" s="10"/>
      <c r="P15" s="10"/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f t="shared" si="0"/>
        <v>0</v>
      </c>
      <c r="AA15" s="10">
        <f t="shared" si="1"/>
        <v>0</v>
      </c>
      <c r="AB15" s="10"/>
    </row>
    <row r="16" spans="1:31" s="14" customFormat="1" x14ac:dyDescent="0.3">
      <c r="A16" s="12"/>
      <c r="B16" s="17"/>
      <c r="C16" s="16" t="s">
        <v>46</v>
      </c>
      <c r="D16" s="16" t="s">
        <v>20</v>
      </c>
      <c r="E16" s="16" t="s">
        <v>19</v>
      </c>
      <c r="F16" s="6"/>
      <c r="G16" s="13"/>
      <c r="H16" s="10"/>
      <c r="I16" s="10"/>
      <c r="J16" s="15" t="s">
        <v>38</v>
      </c>
      <c r="K16" s="10">
        <v>9</v>
      </c>
      <c r="L16" s="10"/>
      <c r="M16" s="10"/>
      <c r="N16" s="10"/>
      <c r="O16" s="10"/>
      <c r="P16" s="10"/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f t="shared" si="0"/>
        <v>0</v>
      </c>
      <c r="AA16" s="10">
        <f t="shared" si="1"/>
        <v>0</v>
      </c>
      <c r="AB16" s="10"/>
    </row>
    <row r="17" spans="1:28" s="14" customFormat="1" ht="15.75" customHeight="1" x14ac:dyDescent="0.3">
      <c r="A17" s="12"/>
      <c r="B17" s="17"/>
      <c r="C17" s="16" t="s">
        <v>27</v>
      </c>
      <c r="D17" s="16" t="s">
        <v>16</v>
      </c>
      <c r="E17" s="16" t="s">
        <v>28</v>
      </c>
      <c r="F17" s="10"/>
      <c r="G17" s="13"/>
      <c r="H17" s="10"/>
      <c r="I17" s="10"/>
      <c r="J17" s="15" t="s">
        <v>38</v>
      </c>
      <c r="K17" s="10">
        <v>9</v>
      </c>
      <c r="L17" s="10"/>
      <c r="M17" s="10"/>
      <c r="N17" s="10"/>
      <c r="O17" s="10"/>
      <c r="P17" s="10"/>
      <c r="Q17" s="10"/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f t="shared" si="0"/>
        <v>0</v>
      </c>
      <c r="AA17" s="10">
        <f t="shared" si="1"/>
        <v>0</v>
      </c>
      <c r="AB17" s="10"/>
    </row>
    <row r="18" spans="1:28" s="14" customFormat="1" x14ac:dyDescent="0.3">
      <c r="A18" s="12"/>
      <c r="B18" s="17"/>
      <c r="C18" s="16" t="s">
        <v>32</v>
      </c>
      <c r="D18" s="16" t="s">
        <v>34</v>
      </c>
      <c r="E18" s="16" t="s">
        <v>33</v>
      </c>
      <c r="F18" s="6"/>
      <c r="G18" s="10"/>
      <c r="H18" s="10"/>
      <c r="I18" s="10"/>
      <c r="J18" s="15" t="s">
        <v>38</v>
      </c>
      <c r="K18" s="10">
        <v>9</v>
      </c>
      <c r="L18" s="10"/>
      <c r="M18" s="10"/>
      <c r="N18" s="10"/>
      <c r="O18" s="10"/>
      <c r="P18" s="10"/>
      <c r="Q18" s="10"/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f t="shared" si="0"/>
        <v>0</v>
      </c>
      <c r="AA18" s="10">
        <f t="shared" si="1"/>
        <v>0</v>
      </c>
      <c r="AB18" s="10"/>
    </row>
    <row r="19" spans="1:28" s="14" customFormat="1" x14ac:dyDescent="0.3">
      <c r="A19" s="12"/>
      <c r="B19" s="17"/>
      <c r="C19" s="16" t="s">
        <v>25</v>
      </c>
      <c r="D19" s="16" t="s">
        <v>26</v>
      </c>
      <c r="E19" s="16" t="s">
        <v>17</v>
      </c>
      <c r="F19" s="6"/>
      <c r="G19" s="7"/>
      <c r="H19" s="10"/>
      <c r="I19" s="10"/>
      <c r="J19" s="15" t="s">
        <v>38</v>
      </c>
      <c r="K19" s="6">
        <v>9</v>
      </c>
      <c r="L19" s="6"/>
      <c r="M19" s="10"/>
      <c r="N19" s="10"/>
      <c r="O19" s="10"/>
      <c r="P19" s="10"/>
      <c r="Q19" s="10"/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f t="shared" si="0"/>
        <v>0</v>
      </c>
      <c r="AA19" s="10">
        <f t="shared" si="1"/>
        <v>0</v>
      </c>
      <c r="AB19" s="10"/>
    </row>
  </sheetData>
  <mergeCells count="5">
    <mergeCell ref="W4:Z4"/>
    <mergeCell ref="A6:L6"/>
    <mergeCell ref="A7:M7"/>
    <mergeCell ref="Z5:AE5"/>
    <mergeCell ref="W6:A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9"/>
  <sheetViews>
    <sheetView tabSelected="1" workbookViewId="0">
      <selection activeCell="P10" sqref="P10"/>
    </sheetView>
  </sheetViews>
  <sheetFormatPr defaultColWidth="9.109375" defaultRowHeight="15.6" x14ac:dyDescent="0.3"/>
  <cols>
    <col min="1" max="1" width="6.6640625" style="11" customWidth="1"/>
    <col min="2" max="2" width="12.88671875" style="32" customWidth="1"/>
    <col min="3" max="3" width="16" style="32" hidden="1" customWidth="1"/>
    <col min="4" max="4" width="17.88671875" style="32" hidden="1" customWidth="1"/>
    <col min="5" max="5" width="18.44140625" style="32" hidden="1" customWidth="1"/>
    <col min="6" max="6" width="16.88671875" style="32" hidden="1" customWidth="1"/>
    <col min="7" max="7" width="16.5546875" style="32" hidden="1" customWidth="1"/>
    <col min="8" max="9" width="9.33203125" style="32" hidden="1" customWidth="1"/>
    <col min="10" max="10" width="27.33203125" style="32" hidden="1" customWidth="1"/>
    <col min="11" max="11" width="9.33203125" style="32" hidden="1" customWidth="1"/>
    <col min="12" max="12" width="20.5546875" style="32" hidden="1" customWidth="1"/>
    <col min="13" max="13" width="22.5546875" style="32" hidden="1" customWidth="1"/>
    <col min="14" max="14" width="9.33203125" style="32" hidden="1" customWidth="1"/>
    <col min="15" max="16" width="10.6640625" style="37" customWidth="1"/>
    <col min="17" max="17" width="12.88671875" style="35" customWidth="1"/>
    <col min="18" max="18" width="11" style="32" customWidth="1"/>
    <col min="19" max="22" width="11.44140625" style="32" customWidth="1"/>
    <col min="23" max="23" width="10.88671875" style="32" customWidth="1"/>
    <col min="24" max="25" width="11.44140625" style="32" customWidth="1"/>
    <col min="26" max="27" width="9.109375" style="32" customWidth="1"/>
    <col min="28" max="28" width="15.44140625" style="32" customWidth="1"/>
    <col min="29" max="16384" width="9.109375" style="32"/>
  </cols>
  <sheetData>
    <row r="2" spans="1:31" s="33" customFormat="1" x14ac:dyDescent="0.3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1" s="33" customFormat="1" x14ac:dyDescent="0.3">
      <c r="A3" s="23" t="s">
        <v>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6"/>
      <c r="AA3" s="24"/>
    </row>
    <row r="4" spans="1:31" s="33" customFormat="1" x14ac:dyDescent="0.3">
      <c r="A4" s="23" t="s">
        <v>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6"/>
      <c r="W4" s="41" t="s">
        <v>57</v>
      </c>
      <c r="X4" s="41"/>
      <c r="Y4" s="41"/>
      <c r="Z4" s="41"/>
      <c r="AA4" s="29">
        <v>215</v>
      </c>
    </row>
    <row r="5" spans="1:31" s="33" customFormat="1" x14ac:dyDescent="0.3">
      <c r="A5" s="23" t="s">
        <v>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32"/>
      <c r="O5" s="38"/>
      <c r="P5" s="38"/>
      <c r="Q5" s="36"/>
      <c r="W5" s="32" t="s">
        <v>66</v>
      </c>
      <c r="X5" s="32"/>
      <c r="Y5" s="32"/>
      <c r="Z5" s="41"/>
      <c r="AA5" s="41"/>
      <c r="AB5" s="41"/>
      <c r="AC5" s="41"/>
      <c r="AD5" s="41"/>
      <c r="AE5" s="41"/>
    </row>
    <row r="6" spans="1:31" s="33" customFormat="1" x14ac:dyDescent="0.3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O6" s="38"/>
      <c r="P6" s="38"/>
      <c r="Q6" s="36"/>
      <c r="W6" s="41" t="s">
        <v>67</v>
      </c>
      <c r="X6" s="41"/>
      <c r="Y6" s="41"/>
      <c r="Z6" s="41"/>
      <c r="AA6" s="41"/>
      <c r="AB6" s="41"/>
      <c r="AC6" s="41"/>
      <c r="AD6" s="32"/>
      <c r="AE6" s="34"/>
    </row>
    <row r="7" spans="1:31" s="33" customForma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O7" s="38"/>
      <c r="P7" s="38"/>
      <c r="Q7" s="36"/>
      <c r="W7" s="32" t="s">
        <v>53</v>
      </c>
      <c r="X7" s="32" t="s">
        <v>68</v>
      </c>
      <c r="Y7" s="32"/>
      <c r="AB7" s="32"/>
      <c r="AC7" s="32"/>
      <c r="AD7" s="32"/>
      <c r="AE7" s="34"/>
    </row>
    <row r="8" spans="1:31" s="2" customFormat="1" x14ac:dyDescent="0.3">
      <c r="W8" s="32" t="s">
        <v>52</v>
      </c>
      <c r="X8" s="32" t="s">
        <v>69</v>
      </c>
      <c r="Y8" s="32"/>
    </row>
    <row r="9" spans="1:31" s="2" customFormat="1" x14ac:dyDescent="0.3">
      <c r="C9" s="2" t="s">
        <v>51</v>
      </c>
      <c r="D9" s="2">
        <v>100</v>
      </c>
      <c r="AA9" s="25"/>
    </row>
    <row r="10" spans="1:31" s="9" customFormat="1" ht="93.6" x14ac:dyDescent="0.3">
      <c r="A10" s="4" t="s">
        <v>11</v>
      </c>
      <c r="B10" s="8" t="s">
        <v>12</v>
      </c>
      <c r="C10" s="8" t="s">
        <v>10</v>
      </c>
      <c r="D10" s="8" t="s">
        <v>0</v>
      </c>
      <c r="E10" s="8" t="s">
        <v>1</v>
      </c>
      <c r="F10" s="8" t="s">
        <v>2</v>
      </c>
      <c r="G10" s="8" t="s">
        <v>3</v>
      </c>
      <c r="H10" s="8" t="s">
        <v>4</v>
      </c>
      <c r="I10" s="8" t="s">
        <v>5</v>
      </c>
      <c r="J10" s="8" t="s">
        <v>9</v>
      </c>
      <c r="K10" s="8" t="s">
        <v>6</v>
      </c>
      <c r="L10" s="8" t="s">
        <v>7</v>
      </c>
      <c r="M10" s="8" t="s">
        <v>7</v>
      </c>
      <c r="N10" s="8" t="s">
        <v>8</v>
      </c>
      <c r="O10" s="8" t="s">
        <v>10</v>
      </c>
      <c r="P10" s="4" t="s">
        <v>0</v>
      </c>
      <c r="Q10" s="4" t="s">
        <v>1</v>
      </c>
      <c r="R10" s="4" t="s">
        <v>39</v>
      </c>
      <c r="S10" s="4" t="s">
        <v>40</v>
      </c>
      <c r="T10" s="4" t="s">
        <v>41</v>
      </c>
      <c r="U10" s="4" t="s">
        <v>42</v>
      </c>
      <c r="V10" s="4" t="s">
        <v>43</v>
      </c>
      <c r="W10" s="4" t="s">
        <v>44</v>
      </c>
      <c r="X10" s="4" t="s">
        <v>45</v>
      </c>
      <c r="Y10" s="4" t="s">
        <v>65</v>
      </c>
      <c r="Z10" s="8" t="s">
        <v>13</v>
      </c>
      <c r="AA10" s="8" t="s">
        <v>14</v>
      </c>
      <c r="AB10" s="8" t="s">
        <v>15</v>
      </c>
    </row>
    <row r="11" spans="1:31" s="14" customFormat="1" x14ac:dyDescent="0.3">
      <c r="A11" s="12"/>
      <c r="B11" s="17"/>
      <c r="C11" s="16" t="s">
        <v>37</v>
      </c>
      <c r="D11" s="16" t="s">
        <v>35</v>
      </c>
      <c r="E11" s="16" t="s">
        <v>36</v>
      </c>
      <c r="F11" s="6"/>
      <c r="G11" s="13"/>
      <c r="H11" s="10"/>
      <c r="I11" s="10"/>
      <c r="J11" s="15" t="s">
        <v>50</v>
      </c>
      <c r="K11" s="10">
        <v>9</v>
      </c>
      <c r="L11" s="10"/>
      <c r="M11" s="10"/>
      <c r="N11" s="10"/>
      <c r="O11" s="10"/>
      <c r="P11" s="10"/>
      <c r="Q11" s="10"/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f>R11+S11+T11+U11+V11+W11+X11+Y11</f>
        <v>0</v>
      </c>
      <c r="AA11" s="10">
        <f>Z11/215*100</f>
        <v>0</v>
      </c>
      <c r="AB11" s="10"/>
    </row>
    <row r="12" spans="1:31" s="14" customFormat="1" x14ac:dyDescent="0.3">
      <c r="A12" s="12"/>
      <c r="B12" s="17"/>
      <c r="C12" s="16" t="s">
        <v>29</v>
      </c>
      <c r="D12" s="16" t="s">
        <v>18</v>
      </c>
      <c r="E12" s="16" t="s">
        <v>21</v>
      </c>
      <c r="F12" s="6"/>
      <c r="G12" s="7"/>
      <c r="H12" s="10"/>
      <c r="I12" s="10"/>
      <c r="J12" s="15" t="s">
        <v>38</v>
      </c>
      <c r="K12" s="6">
        <v>9</v>
      </c>
      <c r="L12" s="6"/>
      <c r="M12" s="10"/>
      <c r="N12" s="10"/>
      <c r="O12" s="10"/>
      <c r="P12" s="10"/>
      <c r="Q12" s="10"/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f t="shared" ref="Z12:Z19" si="0">R12+S12+T12+U12+V12+W12+X12+Y12</f>
        <v>0</v>
      </c>
      <c r="AA12" s="10">
        <f t="shared" ref="AA12:AA19" si="1">Z12/215*100</f>
        <v>0</v>
      </c>
      <c r="AB12" s="10"/>
    </row>
    <row r="13" spans="1:31" s="14" customFormat="1" ht="15" customHeight="1" x14ac:dyDescent="0.3">
      <c r="A13" s="12"/>
      <c r="B13" s="17"/>
      <c r="C13" s="16" t="s">
        <v>47</v>
      </c>
      <c r="D13" s="16" t="s">
        <v>31</v>
      </c>
      <c r="E13" s="16" t="s">
        <v>22</v>
      </c>
      <c r="F13" s="6"/>
      <c r="G13" s="10"/>
      <c r="H13" s="10"/>
      <c r="I13" s="10"/>
      <c r="J13" s="15" t="s">
        <v>38</v>
      </c>
      <c r="K13" s="10">
        <v>9</v>
      </c>
      <c r="L13" s="10"/>
      <c r="M13" s="10"/>
      <c r="N13" s="10"/>
      <c r="O13" s="10"/>
      <c r="P13" s="10"/>
      <c r="Q13" s="10"/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f t="shared" si="0"/>
        <v>0</v>
      </c>
      <c r="AA13" s="10">
        <f t="shared" si="1"/>
        <v>0</v>
      </c>
      <c r="AB13" s="10"/>
    </row>
    <row r="14" spans="1:31" s="14" customFormat="1" ht="18" customHeight="1" x14ac:dyDescent="0.3">
      <c r="A14" s="12"/>
      <c r="B14" s="17"/>
      <c r="C14" s="16" t="s">
        <v>48</v>
      </c>
      <c r="D14" s="16" t="s">
        <v>49</v>
      </c>
      <c r="E14" s="16" t="s">
        <v>23</v>
      </c>
      <c r="F14" s="6"/>
      <c r="G14" s="13"/>
      <c r="H14" s="10"/>
      <c r="I14" s="10"/>
      <c r="J14" s="15" t="s">
        <v>38</v>
      </c>
      <c r="K14" s="10">
        <v>9</v>
      </c>
      <c r="L14" s="10"/>
      <c r="M14" s="10"/>
      <c r="N14" s="10"/>
      <c r="O14" s="10"/>
      <c r="P14" s="10"/>
      <c r="Q14" s="10"/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f t="shared" si="0"/>
        <v>0</v>
      </c>
      <c r="AA14" s="10">
        <f t="shared" si="1"/>
        <v>0</v>
      </c>
      <c r="AB14" s="10"/>
    </row>
    <row r="15" spans="1:31" s="14" customFormat="1" x14ac:dyDescent="0.3">
      <c r="A15" s="12"/>
      <c r="B15" s="17"/>
      <c r="C15" s="16" t="s">
        <v>30</v>
      </c>
      <c r="D15" s="16" t="s">
        <v>31</v>
      </c>
      <c r="E15" s="16" t="s">
        <v>19</v>
      </c>
      <c r="F15" s="6"/>
      <c r="G15" s="7"/>
      <c r="H15" s="10"/>
      <c r="I15" s="10"/>
      <c r="J15" s="15" t="s">
        <v>38</v>
      </c>
      <c r="K15" s="6">
        <v>9</v>
      </c>
      <c r="L15" s="6"/>
      <c r="M15" s="10"/>
      <c r="N15" s="10"/>
      <c r="O15" s="10"/>
      <c r="P15" s="10"/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f t="shared" si="0"/>
        <v>0</v>
      </c>
      <c r="AA15" s="10">
        <f t="shared" si="1"/>
        <v>0</v>
      </c>
      <c r="AB15" s="10"/>
    </row>
    <row r="16" spans="1:31" s="14" customFormat="1" x14ac:dyDescent="0.3">
      <c r="A16" s="12"/>
      <c r="B16" s="17"/>
      <c r="C16" s="16" t="s">
        <v>46</v>
      </c>
      <c r="D16" s="16" t="s">
        <v>20</v>
      </c>
      <c r="E16" s="16" t="s">
        <v>19</v>
      </c>
      <c r="F16" s="6"/>
      <c r="G16" s="13"/>
      <c r="H16" s="10"/>
      <c r="I16" s="10"/>
      <c r="J16" s="15" t="s">
        <v>38</v>
      </c>
      <c r="K16" s="10">
        <v>9</v>
      </c>
      <c r="L16" s="10"/>
      <c r="M16" s="10"/>
      <c r="N16" s="10"/>
      <c r="O16" s="10"/>
      <c r="P16" s="10"/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f t="shared" si="0"/>
        <v>0</v>
      </c>
      <c r="AA16" s="10">
        <f t="shared" si="1"/>
        <v>0</v>
      </c>
      <c r="AB16" s="10"/>
    </row>
    <row r="17" spans="1:28" s="14" customFormat="1" ht="15.75" customHeight="1" x14ac:dyDescent="0.3">
      <c r="A17" s="12"/>
      <c r="B17" s="17"/>
      <c r="C17" s="16" t="s">
        <v>27</v>
      </c>
      <c r="D17" s="16" t="s">
        <v>16</v>
      </c>
      <c r="E17" s="16" t="s">
        <v>28</v>
      </c>
      <c r="F17" s="10"/>
      <c r="G17" s="13"/>
      <c r="H17" s="10"/>
      <c r="I17" s="10"/>
      <c r="J17" s="15" t="s">
        <v>38</v>
      </c>
      <c r="K17" s="10">
        <v>9</v>
      </c>
      <c r="L17" s="10"/>
      <c r="M17" s="10"/>
      <c r="N17" s="10"/>
      <c r="O17" s="10"/>
      <c r="P17" s="10"/>
      <c r="Q17" s="10"/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f t="shared" si="0"/>
        <v>0</v>
      </c>
      <c r="AA17" s="10">
        <f t="shared" si="1"/>
        <v>0</v>
      </c>
      <c r="AB17" s="10"/>
    </row>
    <row r="18" spans="1:28" s="14" customFormat="1" x14ac:dyDescent="0.3">
      <c r="A18" s="12"/>
      <c r="B18" s="17"/>
      <c r="C18" s="16" t="s">
        <v>32</v>
      </c>
      <c r="D18" s="16" t="s">
        <v>34</v>
      </c>
      <c r="E18" s="16" t="s">
        <v>33</v>
      </c>
      <c r="F18" s="6"/>
      <c r="G18" s="10"/>
      <c r="H18" s="10"/>
      <c r="I18" s="10"/>
      <c r="J18" s="15" t="s">
        <v>38</v>
      </c>
      <c r="K18" s="10">
        <v>9</v>
      </c>
      <c r="L18" s="10"/>
      <c r="M18" s="10"/>
      <c r="N18" s="10"/>
      <c r="O18" s="10"/>
      <c r="P18" s="10"/>
      <c r="Q18" s="10"/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f t="shared" si="0"/>
        <v>0</v>
      </c>
      <c r="AA18" s="10">
        <f t="shared" si="1"/>
        <v>0</v>
      </c>
      <c r="AB18" s="10"/>
    </row>
    <row r="19" spans="1:28" s="14" customFormat="1" x14ac:dyDescent="0.3">
      <c r="A19" s="12"/>
      <c r="B19" s="17"/>
      <c r="C19" s="16" t="s">
        <v>25</v>
      </c>
      <c r="D19" s="16" t="s">
        <v>26</v>
      </c>
      <c r="E19" s="16" t="s">
        <v>17</v>
      </c>
      <c r="F19" s="6"/>
      <c r="G19" s="7"/>
      <c r="H19" s="10"/>
      <c r="I19" s="10"/>
      <c r="J19" s="15" t="s">
        <v>38</v>
      </c>
      <c r="K19" s="6">
        <v>9</v>
      </c>
      <c r="L19" s="6"/>
      <c r="M19" s="10"/>
      <c r="N19" s="10"/>
      <c r="O19" s="10"/>
      <c r="P19" s="10"/>
      <c r="Q19" s="10"/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f t="shared" si="0"/>
        <v>0</v>
      </c>
      <c r="AA19" s="10">
        <f t="shared" si="1"/>
        <v>0</v>
      </c>
      <c r="AB19" s="10"/>
    </row>
  </sheetData>
  <mergeCells count="6">
    <mergeCell ref="A7:M7"/>
    <mergeCell ref="A2:AB2"/>
    <mergeCell ref="W4:Z4"/>
    <mergeCell ref="Z5:AE5"/>
    <mergeCell ref="A6:L6"/>
    <mergeCell ref="W6:A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5-6 класс</vt:lpstr>
      <vt:lpstr>7-8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2024-09-20T08:03:07Z</dcterms:modified>
</cp:coreProperties>
</file>